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84EF644-E1CF-4D3A-A584-529908772C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 - Tetratlon Infantil" sheetId="7" r:id="rId1"/>
    <sheet name="D - Pentatlon Intermedia" sheetId="6" r:id="rId2"/>
    <sheet name="V - Tetratlon Infantil" sheetId="10" r:id="rId3"/>
    <sheet name="V - Hexatlon Intermedia" sheetId="9" r:id="rId4"/>
  </sheets>
  <definedNames>
    <definedName name="_xlnm._FilterDatabase" localSheetId="1" hidden="1">'D - Pentatlon Intermedia'!$B$2:$R$20</definedName>
    <definedName name="_xlnm._FilterDatabase" localSheetId="0" hidden="1">'D - Tetratlon Infantil'!$B$2:$P$24</definedName>
    <definedName name="_xlnm._FilterDatabase" localSheetId="3" hidden="1">'V - Hexatlon Intermedia'!$B$2:$U$15</definedName>
    <definedName name="_xlnm._FilterDatabase" localSheetId="2" hidden="1">'V - Tetratlon Infantil'!$B$2:$O$25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0" l="1"/>
  <c r="L24" i="10" s="1"/>
  <c r="O24" i="10" s="1"/>
  <c r="I15" i="10"/>
  <c r="L15" i="10" s="1"/>
  <c r="O15" i="10" s="1"/>
  <c r="I22" i="10"/>
  <c r="L22" i="10" s="1"/>
  <c r="O22" i="10" s="1"/>
  <c r="I3" i="10"/>
  <c r="L3" i="10" s="1"/>
  <c r="O3" i="10" s="1"/>
  <c r="I19" i="10"/>
  <c r="L19" i="10" s="1"/>
  <c r="O19" i="10" s="1"/>
  <c r="I23" i="10"/>
  <c r="L23" i="10" s="1"/>
  <c r="O23" i="10" s="1"/>
  <c r="I4" i="10"/>
  <c r="L4" i="10" s="1"/>
  <c r="O4" i="10" s="1"/>
  <c r="I14" i="10"/>
  <c r="L14" i="10" s="1"/>
  <c r="O14" i="10" s="1"/>
  <c r="I5" i="10"/>
  <c r="L5" i="10" s="1"/>
  <c r="O5" i="10" s="1"/>
  <c r="I12" i="10"/>
  <c r="L12" i="10" s="1"/>
  <c r="O12" i="10" s="1"/>
  <c r="I20" i="10"/>
  <c r="L20" i="10" s="1"/>
  <c r="O20" i="10" s="1"/>
  <c r="I16" i="10"/>
  <c r="L16" i="10" s="1"/>
  <c r="O16" i="10" s="1"/>
  <c r="I18" i="10"/>
  <c r="L18" i="10" s="1"/>
  <c r="O18" i="10" s="1"/>
  <c r="I25" i="10"/>
  <c r="L25" i="10" s="1"/>
  <c r="O25" i="10" s="1"/>
  <c r="I10" i="10"/>
  <c r="L10" i="10" s="1"/>
  <c r="O10" i="10" s="1"/>
  <c r="I6" i="10"/>
  <c r="L6" i="10" s="1"/>
  <c r="O6" i="10" s="1"/>
  <c r="I17" i="10"/>
  <c r="L17" i="10" s="1"/>
  <c r="O17" i="10" s="1"/>
  <c r="I13" i="10"/>
  <c r="L13" i="10" s="1"/>
  <c r="O13" i="10" s="1"/>
  <c r="I8" i="10"/>
  <c r="L8" i="10" s="1"/>
  <c r="O8" i="10" s="1"/>
  <c r="I9" i="10"/>
  <c r="L9" i="10" s="1"/>
  <c r="O9" i="10" s="1"/>
  <c r="I21" i="10"/>
  <c r="L21" i="10" s="1"/>
  <c r="O21" i="10" s="1"/>
  <c r="I11" i="10"/>
  <c r="L11" i="10" s="1"/>
  <c r="O11" i="10" s="1"/>
  <c r="I7" i="10"/>
  <c r="L7" i="10" s="1"/>
  <c r="O7" i="10" s="1"/>
  <c r="I11" i="7"/>
  <c r="L11" i="7" s="1"/>
  <c r="O11" i="7" s="1"/>
  <c r="I23" i="7"/>
  <c r="L23" i="7" s="1"/>
  <c r="O23" i="7" s="1"/>
  <c r="I22" i="7"/>
  <c r="L22" i="7" s="1"/>
  <c r="O22" i="7" s="1"/>
  <c r="I17" i="7"/>
  <c r="L17" i="7" s="1"/>
  <c r="O17" i="7" s="1"/>
  <c r="I12" i="7"/>
  <c r="L12" i="7" s="1"/>
  <c r="O12" i="7" s="1"/>
  <c r="I7" i="7"/>
  <c r="L7" i="7" s="1"/>
  <c r="O7" i="7" s="1"/>
  <c r="I3" i="7"/>
  <c r="L3" i="7" s="1"/>
  <c r="O3" i="7" s="1"/>
  <c r="I9" i="7"/>
  <c r="L9" i="7" s="1"/>
  <c r="O9" i="7" s="1"/>
  <c r="I14" i="7"/>
  <c r="I19" i="7"/>
  <c r="L19" i="7" s="1"/>
  <c r="O19" i="7" s="1"/>
  <c r="I21" i="7"/>
  <c r="L21" i="7" s="1"/>
  <c r="O21" i="7" s="1"/>
  <c r="I13" i="7"/>
  <c r="L13" i="7" s="1"/>
  <c r="O13" i="7" s="1"/>
  <c r="I4" i="7"/>
  <c r="L4" i="7" s="1"/>
  <c r="O4" i="7" s="1"/>
  <c r="I20" i="7"/>
  <c r="L20" i="7" s="1"/>
  <c r="O20" i="7" s="1"/>
  <c r="I16" i="7"/>
  <c r="L16" i="7" s="1"/>
  <c r="O16" i="7" s="1"/>
  <c r="I15" i="7"/>
  <c r="L15" i="7" s="1"/>
  <c r="O15" i="7" s="1"/>
  <c r="I10" i="7"/>
  <c r="L10" i="7" s="1"/>
  <c r="O10" i="7" s="1"/>
  <c r="I6" i="7"/>
  <c r="L6" i="7" s="1"/>
  <c r="O6" i="7" s="1"/>
  <c r="I24" i="7"/>
  <c r="L24" i="7" s="1"/>
  <c r="O24" i="7" s="1"/>
  <c r="I8" i="7"/>
  <c r="L8" i="7" s="1"/>
  <c r="O8" i="7" s="1"/>
  <c r="I7" i="9"/>
  <c r="L7" i="9" s="1"/>
  <c r="O7" i="9" s="1"/>
  <c r="I6" i="9"/>
  <c r="L6" i="9" s="1"/>
  <c r="O6" i="9" s="1"/>
  <c r="I14" i="9"/>
  <c r="I15" i="9"/>
  <c r="L15" i="9" s="1"/>
  <c r="O15" i="9" s="1"/>
  <c r="I3" i="9"/>
  <c r="L3" i="9" s="1"/>
  <c r="O3" i="9" s="1"/>
  <c r="I12" i="9"/>
  <c r="L12" i="9" s="1"/>
  <c r="O12" i="9" s="1"/>
  <c r="I13" i="9"/>
  <c r="L13" i="9" s="1"/>
  <c r="O13" i="9" s="1"/>
  <c r="I5" i="9"/>
  <c r="L5" i="9" s="1"/>
  <c r="O5" i="9" s="1"/>
  <c r="I4" i="9"/>
  <c r="L4" i="9" s="1"/>
  <c r="O4" i="9" s="1"/>
  <c r="I10" i="9"/>
  <c r="I8" i="9"/>
  <c r="I9" i="9"/>
  <c r="I11" i="9"/>
  <c r="L11" i="9" s="1"/>
  <c r="O11" i="9" s="1"/>
  <c r="I18" i="7"/>
  <c r="L18" i="7" s="1"/>
  <c r="O18" i="7" s="1"/>
  <c r="I5" i="7"/>
  <c r="L5" i="7" s="1"/>
  <c r="O5" i="7" s="1"/>
  <c r="I20" i="6"/>
  <c r="L20" i="6" s="1"/>
  <c r="O20" i="6" s="1"/>
  <c r="R20" i="6" s="1"/>
  <c r="I17" i="6"/>
  <c r="L17" i="6" s="1"/>
  <c r="O17" i="6" s="1"/>
  <c r="R17" i="6" s="1"/>
  <c r="I13" i="6"/>
  <c r="L13" i="6" s="1"/>
  <c r="O13" i="6" s="1"/>
  <c r="R13" i="6" s="1"/>
  <c r="I14" i="6"/>
  <c r="L14" i="6" s="1"/>
  <c r="O14" i="6" s="1"/>
  <c r="R14" i="6" s="1"/>
  <c r="I15" i="6"/>
  <c r="L15" i="6" s="1"/>
  <c r="O15" i="6" s="1"/>
  <c r="R15" i="6" s="1"/>
  <c r="I4" i="6"/>
  <c r="L4" i="6" s="1"/>
  <c r="O4" i="6" s="1"/>
  <c r="R4" i="6" s="1"/>
  <c r="I6" i="6"/>
  <c r="L6" i="6" s="1"/>
  <c r="O6" i="6" s="1"/>
  <c r="R6" i="6" s="1"/>
  <c r="I7" i="6"/>
  <c r="L7" i="6" s="1"/>
  <c r="O7" i="6" s="1"/>
  <c r="R7" i="6" s="1"/>
  <c r="I16" i="6"/>
  <c r="L16" i="6" s="1"/>
  <c r="O16" i="6" s="1"/>
  <c r="R16" i="6" s="1"/>
  <c r="I18" i="6"/>
  <c r="L18" i="6" s="1"/>
  <c r="O18" i="6" s="1"/>
  <c r="R18" i="6" s="1"/>
  <c r="I19" i="6"/>
  <c r="L19" i="6" s="1"/>
  <c r="O19" i="6" s="1"/>
  <c r="R19" i="6" s="1"/>
  <c r="I10" i="6"/>
  <c r="L10" i="6" s="1"/>
  <c r="O10" i="6" s="1"/>
  <c r="R10" i="6" s="1"/>
  <c r="I3" i="6"/>
  <c r="L3" i="6" s="1"/>
  <c r="O3" i="6" s="1"/>
  <c r="R3" i="6" s="1"/>
  <c r="I12" i="6"/>
  <c r="L12" i="6" s="1"/>
  <c r="O12" i="6" s="1"/>
  <c r="R12" i="6" s="1"/>
  <c r="I8" i="6"/>
  <c r="L8" i="6" s="1"/>
  <c r="O8" i="6" s="1"/>
  <c r="R8" i="6" s="1"/>
  <c r="I5" i="6"/>
  <c r="L5" i="6" s="1"/>
  <c r="O5" i="6" s="1"/>
  <c r="R5" i="6" s="1"/>
  <c r="I11" i="6"/>
  <c r="L11" i="6" s="1"/>
  <c r="O11" i="6" s="1"/>
  <c r="R11" i="6" s="1"/>
  <c r="I9" i="6"/>
  <c r="L9" i="6" s="1"/>
  <c r="O9" i="6" s="1"/>
  <c r="R9" i="6" s="1"/>
  <c r="B15" i="10" l="1"/>
  <c r="B11" i="10"/>
  <c r="L14" i="9"/>
  <c r="O14" i="9" s="1"/>
  <c r="R14" i="9" s="1"/>
  <c r="U14" i="9" s="1"/>
  <c r="R4" i="9"/>
  <c r="U4" i="9" s="1"/>
  <c r="L10" i="9"/>
  <c r="O10" i="9" s="1"/>
  <c r="R10" i="9" s="1"/>
  <c r="U10" i="9" s="1"/>
  <c r="L9" i="9"/>
  <c r="O9" i="9" s="1"/>
  <c r="R9" i="9" s="1"/>
  <c r="U9" i="9" s="1"/>
  <c r="L8" i="9"/>
  <c r="O8" i="9" s="1"/>
  <c r="R8" i="9" s="1"/>
  <c r="U8" i="9" s="1"/>
  <c r="R13" i="9"/>
  <c r="U13" i="9" s="1"/>
  <c r="R15" i="9"/>
  <c r="U15" i="9" s="1"/>
  <c r="R6" i="9"/>
  <c r="U6" i="9" s="1"/>
  <c r="R7" i="9"/>
  <c r="U7" i="9" s="1"/>
  <c r="R12" i="9"/>
  <c r="U12" i="9" s="1"/>
  <c r="R5" i="9"/>
  <c r="U5" i="9" s="1"/>
  <c r="R3" i="9"/>
  <c r="U3" i="9" s="1"/>
  <c r="R11" i="9"/>
  <c r="U11" i="9" s="1"/>
  <c r="B14" i="10"/>
  <c r="B7" i="10"/>
  <c r="B25" i="10"/>
  <c r="B4" i="10"/>
  <c r="B21" i="10"/>
  <c r="B19" i="10"/>
  <c r="B10" i="10"/>
  <c r="B8" i="10"/>
  <c r="B16" i="10"/>
  <c r="B20" i="10"/>
  <c r="B23" i="10"/>
  <c r="B13" i="10"/>
  <c r="B3" i="10"/>
  <c r="B9" i="10"/>
  <c r="B17" i="10"/>
  <c r="B12" i="10"/>
  <c r="B18" i="10"/>
  <c r="B24" i="10"/>
  <c r="B6" i="10"/>
  <c r="B5" i="10"/>
  <c r="B22" i="10"/>
  <c r="L14" i="7"/>
  <c r="B20" i="6"/>
  <c r="B16" i="6"/>
  <c r="B17" i="6"/>
  <c r="B13" i="6"/>
  <c r="B14" i="6"/>
  <c r="B5" i="6"/>
  <c r="B8" i="6"/>
  <c r="B3" i="6"/>
  <c r="B19" i="6"/>
  <c r="B18" i="6"/>
  <c r="B12" i="6"/>
  <c r="B7" i="6"/>
  <c r="B6" i="6"/>
  <c r="B9" i="6"/>
  <c r="B4" i="6"/>
  <c r="B11" i="6"/>
  <c r="B15" i="6"/>
  <c r="B15" i="9" l="1"/>
  <c r="B14" i="9"/>
  <c r="B13" i="9"/>
  <c r="B7" i="9"/>
  <c r="B6" i="9"/>
  <c r="B4" i="9"/>
  <c r="B3" i="9"/>
  <c r="B9" i="9"/>
  <c r="B10" i="9"/>
  <c r="B5" i="9"/>
  <c r="B11" i="9"/>
  <c r="B12" i="9"/>
  <c r="B8" i="9"/>
  <c r="O14" i="7"/>
  <c r="B9" i="7" s="1"/>
  <c r="B22" i="7"/>
  <c r="B6" i="7"/>
  <c r="B13" i="7"/>
  <c r="B12" i="7"/>
  <c r="B5" i="7"/>
  <c r="B21" i="7" l="1"/>
  <c r="B4" i="7"/>
  <c r="B17" i="7"/>
  <c r="B16" i="7"/>
  <c r="B7" i="7"/>
  <c r="B18" i="7"/>
  <c r="B10" i="7"/>
  <c r="B8" i="7"/>
  <c r="B20" i="7"/>
  <c r="B3" i="7"/>
  <c r="B11" i="7"/>
  <c r="B24" i="7"/>
  <c r="B14" i="7"/>
  <c r="B19" i="7"/>
  <c r="B15" i="7"/>
  <c r="B23" i="7"/>
</calcChain>
</file>

<file path=xl/sharedStrings.xml><?xml version="1.0" encoding="utf-8"?>
<sst xmlns="http://schemas.openxmlformats.org/spreadsheetml/2006/main" count="348" uniqueCount="213">
  <si>
    <t>Lugar</t>
  </si>
  <si>
    <t>Nombre</t>
  </si>
  <si>
    <t>Colegio</t>
  </si>
  <si>
    <t>Puntaje</t>
  </si>
  <si>
    <t>Salto Alto</t>
  </si>
  <si>
    <t>Parcial</t>
  </si>
  <si>
    <t>Lanz. Bala</t>
  </si>
  <si>
    <t>800 m planos</t>
  </si>
  <si>
    <t>Total</t>
  </si>
  <si>
    <t>S. Largo</t>
  </si>
  <si>
    <t>FEDERICO REINSCHE</t>
  </si>
  <si>
    <t>PABLO MONLEZUM</t>
  </si>
  <si>
    <t>RICARDO REYES</t>
  </si>
  <si>
    <t>SAN FRANCISCO DE ASIS</t>
  </si>
  <si>
    <t>NM</t>
  </si>
  <si>
    <t>LUZ ACKERMANN</t>
  </si>
  <si>
    <t>DOMINGA ROBLES</t>
  </si>
  <si>
    <t>CLARA WAINER</t>
  </si>
  <si>
    <t>GUADALUPE DE LA CERDA</t>
  </si>
  <si>
    <t>EMA DIAZ</t>
  </si>
  <si>
    <t>ANTONIA GANTS</t>
  </si>
  <si>
    <t>LAURA SOUMASTRE</t>
  </si>
  <si>
    <t>SAINT GEORGE</t>
  </si>
  <si>
    <t>ROCIO YARUR</t>
  </si>
  <si>
    <t>LOS ANDES</t>
  </si>
  <si>
    <t>CAROLINA TORREALBA</t>
  </si>
  <si>
    <t>SAINT JOHNS VILLA ACADEMY</t>
  </si>
  <si>
    <t>RAFAELA CALLEJA</t>
  </si>
  <si>
    <t>SAN JOSÉ CHICUREO</t>
  </si>
  <si>
    <t>SYLVIA BERTELSEN</t>
  </si>
  <si>
    <t>EVEREST FEMENINO</t>
  </si>
  <si>
    <t>AGUSTINA ERRÁZURIZ</t>
  </si>
  <si>
    <t>JOSEFINA CRUZAT</t>
  </si>
  <si>
    <t>THE MAYFLOWER SCHOOL</t>
  </si>
  <si>
    <t>KAMILA HADDAD</t>
  </si>
  <si>
    <t>VALENTINA VÁSQUEZ</t>
  </si>
  <si>
    <t>SAN IGNACIO TALCA</t>
  </si>
  <si>
    <t>CLARA HEVIA</t>
  </si>
  <si>
    <t>NAZARET LO BARNECHEA</t>
  </si>
  <si>
    <t>AMPARO SILVA</t>
  </si>
  <si>
    <t>CUMBRES FEMENINO</t>
  </si>
  <si>
    <t>MARÍA JOSEFINA GARDILCIC</t>
  </si>
  <si>
    <t>SAN BENITO</t>
  </si>
  <si>
    <t>MATILDE MEDINA</t>
  </si>
  <si>
    <t>INSTITUTO INGLÉS RANCAGUA</t>
  </si>
  <si>
    <t>ANTONIA MASSANES</t>
  </si>
  <si>
    <t>VILLA MARÍA</t>
  </si>
  <si>
    <t>TERESA REHBEIN</t>
  </si>
  <si>
    <t>COLEGIO ALEMÁN PUERTO VARAS</t>
  </si>
  <si>
    <t>80m c/ vallas</t>
  </si>
  <si>
    <t>RÉCORD</t>
  </si>
  <si>
    <t>60m c/ vallas</t>
  </si>
  <si>
    <t>MATHILDA FUCHSLOCHER</t>
  </si>
  <si>
    <t>INSTITUTO ALEMÁN OSORNO</t>
  </si>
  <si>
    <t>DOMINGA CLARO</t>
  </si>
  <si>
    <t>SANTA ÚRSULA</t>
  </si>
  <si>
    <t>JUANITA DÉLANO</t>
  </si>
  <si>
    <t>AMIRA AZAR</t>
  </si>
  <si>
    <t>ALEJANDRA ENCISO</t>
  </si>
  <si>
    <t>ANA CATALINA PÉREZ</t>
  </si>
  <si>
    <t>SSCC MANQUEHUE</t>
  </si>
  <si>
    <t>LUCÍA FIGUEROA</t>
  </si>
  <si>
    <t>NAZARET</t>
  </si>
  <si>
    <t>DOMINGA KASPARIK</t>
  </si>
  <si>
    <t>CLARA FLUXA</t>
  </si>
  <si>
    <t>MERCEDES SÁEZ</t>
  </si>
  <si>
    <t>OLIVIA LÓPEZ</t>
  </si>
  <si>
    <t>SAINT JOHNS VILLA AMADEMY</t>
  </si>
  <si>
    <t>CATALINA CÉSPEDES</t>
  </si>
  <si>
    <t>IGNACIA CÁRCAMO</t>
  </si>
  <si>
    <t>COLEGIO PUERTO VARAS</t>
  </si>
  <si>
    <t>MARÍA AMPARO GALVÁN</t>
  </si>
  <si>
    <t>SAN ANSELMO</t>
  </si>
  <si>
    <t>TERESA LETELIER</t>
  </si>
  <si>
    <t>JUANITA MORANDÉ</t>
  </si>
  <si>
    <t>SOFÍA SEVERIN</t>
  </si>
  <si>
    <t>ANA LIONA</t>
  </si>
  <si>
    <t>MAGDALENA GARCÍA HUIDOBRO</t>
  </si>
  <si>
    <t>IGNACIA AGUILERA</t>
  </si>
  <si>
    <t>110m c/ vallas</t>
  </si>
  <si>
    <t>ALONSO GUZMÁN</t>
  </si>
  <si>
    <t>ANDRÉS SANDOVAL</t>
  </si>
  <si>
    <t>Lanz. Jabalina</t>
  </si>
  <si>
    <t>VICENTE JESÚS MELENDEZ</t>
  </si>
  <si>
    <t>PUMAHUE TEMUCO</t>
  </si>
  <si>
    <t>LUCAS MILLÁN</t>
  </si>
  <si>
    <t>BORJA CORREA</t>
  </si>
  <si>
    <t>TABANCURA</t>
  </si>
  <si>
    <t>DIEGO MUÑOZ</t>
  </si>
  <si>
    <t>VICENTE BIANCHI</t>
  </si>
  <si>
    <t>COLEGIO ALEMÁN SANTIAGO</t>
  </si>
  <si>
    <t>CORDILLERA</t>
  </si>
  <si>
    <t>JAVIER DELGADO</t>
  </si>
  <si>
    <t>SAN IGNACIO EL BOSQUE</t>
  </si>
  <si>
    <t>LUCAS RAMIREZ</t>
  </si>
  <si>
    <t>VERBO DIVINO</t>
  </si>
  <si>
    <t>TOMÁS VERGARA</t>
  </si>
  <si>
    <t>MONTE TABOR</t>
  </si>
  <si>
    <t>CRECENTE CANALES</t>
  </si>
  <si>
    <t>SEBASTIÁN ARAVENA</t>
  </si>
  <si>
    <t>BENJAMÍN DÍAZ</t>
  </si>
  <si>
    <t>MAXIMILIANO SALINAS</t>
  </si>
  <si>
    <t>LICEO BICENTENARIO VALDIVIA</t>
  </si>
  <si>
    <t>MARTÍN PONTIGO</t>
  </si>
  <si>
    <t>WINDSOR SCHOOL VALDIVIA</t>
  </si>
  <si>
    <t>CLEMENTE TAPIA</t>
  </si>
  <si>
    <t>LEÓN AYALA</t>
  </si>
  <si>
    <t>TOMÁS SCHOLZ</t>
  </si>
  <si>
    <t>JOSE HURTADO</t>
  </si>
  <si>
    <t>PEDRO COVARRUBIAS</t>
  </si>
  <si>
    <t>ROBERTO VERGARA</t>
  </si>
  <si>
    <t>JOSE TOMÁS VILLAROEL</t>
  </si>
  <si>
    <t>TREBULCO SCHOOL TALAGANTE</t>
  </si>
  <si>
    <t>MATÍAS BRAVO</t>
  </si>
  <si>
    <t>JOAQUÍN GAETE</t>
  </si>
  <si>
    <t>SANTIAGO PINTO</t>
  </si>
  <si>
    <t>SAN FRANCISCO JAVIER HUECHURABA</t>
  </si>
  <si>
    <t>SEBASTIÁN DÍAZ</t>
  </si>
  <si>
    <t>PEDRO NOSEDA</t>
  </si>
  <si>
    <t>RAIMUNDO CUMAR</t>
  </si>
  <si>
    <t>LUCAS OSSANDON</t>
  </si>
  <si>
    <t>LA CRUZ MACHALÍ</t>
  </si>
  <si>
    <t>CLEMENTE RODRIGUEZ</t>
  </si>
  <si>
    <t>SAN ISIDRO BUIN</t>
  </si>
  <si>
    <t>PEDRO DONOSO</t>
  </si>
  <si>
    <t>BENJAMÍN ANGUITA</t>
  </si>
  <si>
    <t>ANDRÉS GALILEA</t>
  </si>
  <si>
    <t>COLEGIO HUINGANAL</t>
  </si>
  <si>
    <t>RICARDO CALBERT</t>
  </si>
  <si>
    <t>PADRE HURTADO LAS CONDES</t>
  </si>
  <si>
    <t>JUAN CRISTÓBAL MELO</t>
  </si>
  <si>
    <t xml:space="preserve">  </t>
  </si>
  <si>
    <t>2:50:89</t>
  </si>
  <si>
    <t>2:51:96</t>
  </si>
  <si>
    <t>2:53:38</t>
  </si>
  <si>
    <t>2:54:52</t>
  </si>
  <si>
    <t>2:54:88</t>
  </si>
  <si>
    <t>2:56:19</t>
  </si>
  <si>
    <t>2:56:56</t>
  </si>
  <si>
    <t>2:58:54</t>
  </si>
  <si>
    <t>2:34:74</t>
  </si>
  <si>
    <t>2:35:16</t>
  </si>
  <si>
    <t>2:37:59</t>
  </si>
  <si>
    <t>2:39:02</t>
  </si>
  <si>
    <t>2:40:28</t>
  </si>
  <si>
    <t>2:44:37</t>
  </si>
  <si>
    <t>2:48:19</t>
  </si>
  <si>
    <t>2:53:41</t>
  </si>
  <si>
    <t>2:55:21</t>
  </si>
  <si>
    <t>3:25:21</t>
  </si>
  <si>
    <t xml:space="preserve">    </t>
  </si>
  <si>
    <t>2:20:00</t>
  </si>
  <si>
    <t>2:30:84</t>
  </si>
  <si>
    <t>2:27:56</t>
  </si>
  <si>
    <t>2:37:28</t>
  </si>
  <si>
    <t>2:27:86</t>
  </si>
  <si>
    <t>2:41:17</t>
  </si>
  <si>
    <t>2:48:35</t>
  </si>
  <si>
    <t>2:39:03</t>
  </si>
  <si>
    <t>2:46:96</t>
  </si>
  <si>
    <t>2:34:67</t>
  </si>
  <si>
    <t>2:10:57</t>
  </si>
  <si>
    <t>2:17:91</t>
  </si>
  <si>
    <t>2:18:70</t>
  </si>
  <si>
    <t>2:21:07</t>
  </si>
  <si>
    <t>2:21:38</t>
  </si>
  <si>
    <t>2:22:96</t>
  </si>
  <si>
    <t>2:24:05</t>
  </si>
  <si>
    <t>2:24:76</t>
  </si>
  <si>
    <t>2:25:42</t>
  </si>
  <si>
    <t>2:32:28</t>
  </si>
  <si>
    <t>2:21:11</t>
  </si>
  <si>
    <t xml:space="preserve"> </t>
  </si>
  <si>
    <t>5.46</t>
  </si>
  <si>
    <t>5.52</t>
  </si>
  <si>
    <t>5.53</t>
  </si>
  <si>
    <t>5.78</t>
  </si>
  <si>
    <t>5.48</t>
  </si>
  <si>
    <t>5.69</t>
  </si>
  <si>
    <t>4.46</t>
  </si>
  <si>
    <t>5.42</t>
  </si>
  <si>
    <t>4.81</t>
  </si>
  <si>
    <t>4.57</t>
  </si>
  <si>
    <t>5.81</t>
  </si>
  <si>
    <t>5.39</t>
  </si>
  <si>
    <t>DNS</t>
  </si>
  <si>
    <t>2:17:19</t>
  </si>
  <si>
    <t>2:18:40</t>
  </si>
  <si>
    <t>2:19:49</t>
  </si>
  <si>
    <t>2:20:38</t>
  </si>
  <si>
    <t>2:22:87</t>
  </si>
  <si>
    <t>2:25:02</t>
  </si>
  <si>
    <t>2:29:17</t>
  </si>
  <si>
    <t>2:30:05</t>
  </si>
  <si>
    <t>2:31:90</t>
  </si>
  <si>
    <t>2:33:27</t>
  </si>
  <si>
    <t>2:38:92</t>
  </si>
  <si>
    <t>2:39:79</t>
  </si>
  <si>
    <t>2:56:44</t>
  </si>
  <si>
    <t>2:48:88</t>
  </si>
  <si>
    <t>2:50:87</t>
  </si>
  <si>
    <t>2:55:05</t>
  </si>
  <si>
    <t>2:58:06</t>
  </si>
  <si>
    <t>3:20:63</t>
  </si>
  <si>
    <t>3:27:26</t>
  </si>
  <si>
    <t>2:45:98</t>
  </si>
  <si>
    <t>2:46:23</t>
  </si>
  <si>
    <t>2:46:29</t>
  </si>
  <si>
    <t>2:51:60</t>
  </si>
  <si>
    <t>2:48:22</t>
  </si>
  <si>
    <t>2:57:05</t>
  </si>
  <si>
    <t>3:06:54</t>
  </si>
  <si>
    <t>2:57:44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</si>
</sst>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5" fillId="5" borderId="1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2" fontId="6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7" fillId="6" borderId="0" xfId="0" applyFont="1" applyFill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21" fontId="3" fillId="3" borderId="13" xfId="0" applyNumberFormat="1" applyFont="1" applyFill="1" applyBorder="1" applyAlignment="1">
      <alignment horizontal="center" vertical="center"/>
    </xf>
    <xf numFmtId="0" fontId="3" fillId="3" borderId="13" xfId="0" quotePrefix="1" applyFont="1" applyFill="1" applyBorder="1" applyAlignment="1">
      <alignment horizontal="center" vertical="center"/>
    </xf>
    <xf numFmtId="3" fontId="3" fillId="3" borderId="13" xfId="0" quotePrefix="1" applyNumberFormat="1" applyFont="1" applyFill="1" applyBorder="1" applyAlignment="1">
      <alignment horizontal="center" vertical="center"/>
    </xf>
    <xf numFmtId="0" fontId="3" fillId="3" borderId="9" xfId="0" quotePrefix="1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21" fontId="3" fillId="3" borderId="13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E6E7-EB78-4FE8-82C7-B3FE66B11FA8}">
  <sheetPr>
    <tabColor rgb="FF92D050"/>
    <pageSetUpPr fitToPage="1"/>
  </sheetPr>
  <dimension ref="A1:P26"/>
  <sheetViews>
    <sheetView zoomScale="92" zoomScaleNormal="110" workbookViewId="0">
      <selection activeCell="E29" sqref="E29"/>
    </sheetView>
  </sheetViews>
  <sheetFormatPr baseColWidth="10" defaultRowHeight="14.4" x14ac:dyDescent="0.3"/>
  <cols>
    <col min="1" max="1" width="1.6640625" style="3" customWidth="1"/>
    <col min="2" max="2" width="6" style="3" customWidth="1"/>
    <col min="3" max="3" width="32.109375" style="3" customWidth="1"/>
    <col min="4" max="4" width="27.44140625" style="3" bestFit="1" customWidth="1"/>
    <col min="5" max="5" width="13.77734375" style="3" customWidth="1"/>
    <col min="6" max="6" width="8.88671875" style="3" customWidth="1"/>
    <col min="7" max="7" width="13.77734375" style="3" customWidth="1"/>
    <col min="8" max="9" width="8.88671875" style="3" customWidth="1"/>
    <col min="10" max="10" width="13.77734375" style="3" customWidth="1"/>
    <col min="11" max="11" width="8.88671875" style="3" customWidth="1"/>
    <col min="12" max="12" width="11.33203125" style="3" bestFit="1" customWidth="1"/>
    <col min="13" max="13" width="12.77734375" style="3" bestFit="1" customWidth="1"/>
    <col min="14" max="14" width="7.6640625" style="3" bestFit="1" customWidth="1"/>
    <col min="15" max="15" width="9.88671875" style="3" bestFit="1" customWidth="1"/>
    <col min="16" max="16" width="1.88671875" style="3" bestFit="1" customWidth="1"/>
    <col min="17" max="16384" width="11.5546875" style="3"/>
  </cols>
  <sheetData>
    <row r="1" spans="1:16" s="23" customFormat="1" x14ac:dyDescent="0.3">
      <c r="A1" s="55"/>
      <c r="B1" s="1"/>
      <c r="C1" s="1"/>
      <c r="D1" s="1"/>
      <c r="E1" s="1"/>
      <c r="L1" s="50" t="s">
        <v>50</v>
      </c>
      <c r="M1" s="58" t="s">
        <v>15</v>
      </c>
      <c r="N1" s="58"/>
      <c r="O1" s="49">
        <v>3810</v>
      </c>
      <c r="P1" s="55" t="s">
        <v>131</v>
      </c>
    </row>
    <row r="2" spans="1:16" s="23" customFormat="1" x14ac:dyDescent="0.3">
      <c r="A2" s="55"/>
      <c r="B2" s="4" t="s">
        <v>0</v>
      </c>
      <c r="C2" s="4" t="s">
        <v>1</v>
      </c>
      <c r="D2" s="5" t="s">
        <v>2</v>
      </c>
      <c r="E2" s="4" t="s">
        <v>51</v>
      </c>
      <c r="F2" s="5" t="s">
        <v>3</v>
      </c>
      <c r="G2" s="4" t="s">
        <v>4</v>
      </c>
      <c r="H2" s="5" t="s">
        <v>3</v>
      </c>
      <c r="I2" s="6" t="s">
        <v>5</v>
      </c>
      <c r="J2" s="4" t="s">
        <v>6</v>
      </c>
      <c r="K2" s="5" t="s">
        <v>3</v>
      </c>
      <c r="L2" s="6" t="s">
        <v>5</v>
      </c>
      <c r="M2" s="4" t="s">
        <v>7</v>
      </c>
      <c r="N2" s="5" t="s">
        <v>3</v>
      </c>
      <c r="O2" s="6" t="s">
        <v>8</v>
      </c>
      <c r="P2" s="55"/>
    </row>
    <row r="3" spans="1:16" s="23" customFormat="1" x14ac:dyDescent="0.3">
      <c r="A3" s="55"/>
      <c r="B3" s="20">
        <f>_xlfn.RANK.EQ(O3,$O$3:$O$24,0)</f>
        <v>1</v>
      </c>
      <c r="C3" s="24" t="s">
        <v>16</v>
      </c>
      <c r="D3" s="25" t="s">
        <v>22</v>
      </c>
      <c r="E3" s="39">
        <v>10.78</v>
      </c>
      <c r="F3" s="34">
        <v>813</v>
      </c>
      <c r="G3" s="35">
        <v>1.49</v>
      </c>
      <c r="H3" s="34">
        <v>1015</v>
      </c>
      <c r="I3" s="36">
        <f>F3+H3</f>
        <v>1828</v>
      </c>
      <c r="J3" s="35">
        <v>7.38</v>
      </c>
      <c r="K3" s="34">
        <v>698</v>
      </c>
      <c r="L3" s="36">
        <f>I3+K3</f>
        <v>2526</v>
      </c>
      <c r="M3" s="63" t="s">
        <v>141</v>
      </c>
      <c r="N3" s="34">
        <v>917</v>
      </c>
      <c r="O3" s="36">
        <f>L3+N3</f>
        <v>3443</v>
      </c>
      <c r="P3" s="55"/>
    </row>
    <row r="4" spans="1:16" s="23" customFormat="1" x14ac:dyDescent="0.3">
      <c r="A4" s="55"/>
      <c r="B4" s="21">
        <f>_xlfn.RANK.EQ(O4,$O$3:$O$24,0)</f>
        <v>2</v>
      </c>
      <c r="C4" s="27" t="s">
        <v>77</v>
      </c>
      <c r="D4" s="28" t="s">
        <v>30</v>
      </c>
      <c r="E4" s="53">
        <v>9.98</v>
      </c>
      <c r="F4" s="7">
        <v>945</v>
      </c>
      <c r="G4" s="8">
        <v>1.4</v>
      </c>
      <c r="H4" s="7">
        <v>912</v>
      </c>
      <c r="I4" s="9">
        <f>F4+H4</f>
        <v>1857</v>
      </c>
      <c r="J4" s="8">
        <v>6.31</v>
      </c>
      <c r="K4" s="7">
        <v>610</v>
      </c>
      <c r="L4" s="9">
        <f>I4+K4</f>
        <v>2467</v>
      </c>
      <c r="M4" s="62" t="s">
        <v>140</v>
      </c>
      <c r="N4" s="7">
        <v>921</v>
      </c>
      <c r="O4" s="9">
        <f>L4+N4</f>
        <v>3388</v>
      </c>
      <c r="P4" s="55"/>
    </row>
    <row r="5" spans="1:16" s="23" customFormat="1" x14ac:dyDescent="0.3">
      <c r="A5" s="55"/>
      <c r="B5" s="21">
        <f>_xlfn.RANK.EQ(O5,$O$3:$O$24,0)</f>
        <v>3</v>
      </c>
      <c r="C5" s="27" t="s">
        <v>52</v>
      </c>
      <c r="D5" s="28" t="s">
        <v>53</v>
      </c>
      <c r="E5" s="54">
        <v>11.05</v>
      </c>
      <c r="F5" s="7">
        <v>773</v>
      </c>
      <c r="G5" s="8">
        <v>1.4</v>
      </c>
      <c r="H5" s="7">
        <v>912</v>
      </c>
      <c r="I5" s="9">
        <f>F5+H5</f>
        <v>1685</v>
      </c>
      <c r="J5" s="8">
        <v>8</v>
      </c>
      <c r="K5" s="7">
        <v>746</v>
      </c>
      <c r="L5" s="9">
        <f>I5+K5</f>
        <v>2431</v>
      </c>
      <c r="M5" s="61" t="s">
        <v>142</v>
      </c>
      <c r="N5" s="7">
        <v>893</v>
      </c>
      <c r="O5" s="9">
        <f>L5+N5</f>
        <v>3324</v>
      </c>
      <c r="P5" s="55"/>
    </row>
    <row r="6" spans="1:16" s="23" customFormat="1" x14ac:dyDescent="0.3">
      <c r="A6" s="55"/>
      <c r="B6" s="21">
        <f>_xlfn.RANK.EQ(O6,$O$3:$O$24,0)</f>
        <v>4</v>
      </c>
      <c r="C6" s="27" t="s">
        <v>74</v>
      </c>
      <c r="D6" s="28" t="s">
        <v>46</v>
      </c>
      <c r="E6" s="53">
        <v>10.35</v>
      </c>
      <c r="F6" s="7">
        <v>881</v>
      </c>
      <c r="G6" s="8">
        <v>1.43</v>
      </c>
      <c r="H6" s="7">
        <v>947</v>
      </c>
      <c r="I6" s="9">
        <f>F6+H6</f>
        <v>1828</v>
      </c>
      <c r="J6" s="8">
        <v>7.36</v>
      </c>
      <c r="K6" s="7">
        <v>696</v>
      </c>
      <c r="L6" s="9">
        <f>I6+K6</f>
        <v>2524</v>
      </c>
      <c r="M6" s="61" t="s">
        <v>146</v>
      </c>
      <c r="N6" s="7">
        <v>794</v>
      </c>
      <c r="O6" s="9">
        <f>L6+N6</f>
        <v>3318</v>
      </c>
      <c r="P6" s="55"/>
    </row>
    <row r="7" spans="1:16" s="23" customFormat="1" x14ac:dyDescent="0.3">
      <c r="A7" s="55"/>
      <c r="B7" s="21">
        <f>_xlfn.RANK.EQ(O7,$O$3:$O$24,0)</f>
        <v>5</v>
      </c>
      <c r="C7" s="27" t="s">
        <v>63</v>
      </c>
      <c r="D7" s="28" t="s">
        <v>22</v>
      </c>
      <c r="E7" s="54">
        <v>10.36</v>
      </c>
      <c r="F7" s="7">
        <v>879</v>
      </c>
      <c r="G7" s="8">
        <v>1.35</v>
      </c>
      <c r="H7" s="7">
        <v>851</v>
      </c>
      <c r="I7" s="9">
        <f>F7+H7</f>
        <v>1730</v>
      </c>
      <c r="J7" s="8">
        <v>6.17</v>
      </c>
      <c r="K7" s="7">
        <v>598</v>
      </c>
      <c r="L7" s="9">
        <f>I7+K7</f>
        <v>2328</v>
      </c>
      <c r="M7" s="61" t="s">
        <v>145</v>
      </c>
      <c r="N7" s="7">
        <v>828</v>
      </c>
      <c r="O7" s="9">
        <f>L7+N7</f>
        <v>3156</v>
      </c>
      <c r="P7" s="55"/>
    </row>
    <row r="8" spans="1:16" s="23" customFormat="1" x14ac:dyDescent="0.3">
      <c r="A8" s="55"/>
      <c r="B8" s="21">
        <f>_xlfn.RANK.EQ(O8,$O$3:$O$24,0)</f>
        <v>6</v>
      </c>
      <c r="C8" s="27" t="s">
        <v>75</v>
      </c>
      <c r="D8" s="28" t="s">
        <v>46</v>
      </c>
      <c r="E8" s="53">
        <v>10.7</v>
      </c>
      <c r="F8" s="7">
        <v>825</v>
      </c>
      <c r="G8" s="8">
        <v>1.4</v>
      </c>
      <c r="H8" s="7">
        <v>912</v>
      </c>
      <c r="I8" s="9">
        <f>F8+H8</f>
        <v>1737</v>
      </c>
      <c r="J8" s="8">
        <v>6.99</v>
      </c>
      <c r="K8" s="7">
        <v>666</v>
      </c>
      <c r="L8" s="9">
        <f>I8+K8</f>
        <v>2403</v>
      </c>
      <c r="M8" s="61" t="s">
        <v>147</v>
      </c>
      <c r="N8" s="7">
        <v>749</v>
      </c>
      <c r="O8" s="9">
        <f>L8+N8</f>
        <v>3152</v>
      </c>
      <c r="P8" s="55"/>
    </row>
    <row r="9" spans="1:16" s="23" customFormat="1" x14ac:dyDescent="0.3">
      <c r="A9" s="55"/>
      <c r="B9" s="21">
        <f>_xlfn.RANK.EQ(O9,$O$3:$O$24,0)</f>
        <v>7</v>
      </c>
      <c r="C9" s="27" t="s">
        <v>64</v>
      </c>
      <c r="D9" s="28" t="s">
        <v>24</v>
      </c>
      <c r="E9" s="54">
        <v>10.47</v>
      </c>
      <c r="F9" s="7">
        <v>862</v>
      </c>
      <c r="G9" s="8">
        <v>1.43</v>
      </c>
      <c r="H9" s="7">
        <v>947</v>
      </c>
      <c r="I9" s="9">
        <f>F9+H9</f>
        <v>1809</v>
      </c>
      <c r="J9" s="8">
        <v>4.66</v>
      </c>
      <c r="K9" s="7">
        <v>458</v>
      </c>
      <c r="L9" s="9">
        <f>I9+K9</f>
        <v>2267</v>
      </c>
      <c r="M9" s="61" t="s">
        <v>144</v>
      </c>
      <c r="N9" s="7">
        <v>866</v>
      </c>
      <c r="O9" s="9">
        <f>L9+N9</f>
        <v>3133</v>
      </c>
      <c r="P9" s="55"/>
    </row>
    <row r="10" spans="1:16" s="23" customFormat="1" x14ac:dyDescent="0.3">
      <c r="A10" s="55"/>
      <c r="B10" s="21">
        <f>_xlfn.RANK.EQ(O10,$O$3:$O$24,0)</f>
        <v>8</v>
      </c>
      <c r="C10" s="27" t="s">
        <v>17</v>
      </c>
      <c r="D10" s="28" t="s">
        <v>13</v>
      </c>
      <c r="E10" s="53">
        <v>10.75</v>
      </c>
      <c r="F10" s="7">
        <v>818</v>
      </c>
      <c r="G10" s="8">
        <v>1.4</v>
      </c>
      <c r="H10" s="7">
        <v>912</v>
      </c>
      <c r="I10" s="9">
        <f>F10+H10</f>
        <v>1730</v>
      </c>
      <c r="J10" s="8">
        <v>6.87</v>
      </c>
      <c r="K10" s="7">
        <v>657</v>
      </c>
      <c r="L10" s="9">
        <f>I10+K10</f>
        <v>2387</v>
      </c>
      <c r="M10" s="61" t="s">
        <v>148</v>
      </c>
      <c r="N10" s="7">
        <v>734</v>
      </c>
      <c r="O10" s="9">
        <f>L10+N10</f>
        <v>3121</v>
      </c>
      <c r="P10" s="55"/>
    </row>
    <row r="11" spans="1:16" s="23" customFormat="1" x14ac:dyDescent="0.3">
      <c r="A11" s="55"/>
      <c r="B11" s="21">
        <f>_xlfn.RANK.EQ(O11,$O$3:$O$24,0)</f>
        <v>9</v>
      </c>
      <c r="C11" s="27" t="s">
        <v>56</v>
      </c>
      <c r="D11" s="28" t="s">
        <v>55</v>
      </c>
      <c r="E11" s="53">
        <v>10.68</v>
      </c>
      <c r="F11" s="7">
        <v>828</v>
      </c>
      <c r="G11" s="8">
        <v>1.3</v>
      </c>
      <c r="H11" s="7">
        <v>788</v>
      </c>
      <c r="I11" s="9">
        <f>F11+H11</f>
        <v>1616</v>
      </c>
      <c r="J11" s="8">
        <v>6.27</v>
      </c>
      <c r="K11" s="7">
        <v>606</v>
      </c>
      <c r="L11" s="9">
        <f>I11+K11</f>
        <v>2222</v>
      </c>
      <c r="M11" s="61" t="s">
        <v>143</v>
      </c>
      <c r="N11" s="7">
        <v>878</v>
      </c>
      <c r="O11" s="9">
        <f>L11+N11</f>
        <v>3100</v>
      </c>
      <c r="P11" s="55"/>
    </row>
    <row r="12" spans="1:16" s="23" customFormat="1" x14ac:dyDescent="0.3">
      <c r="A12" s="55"/>
      <c r="B12" s="21">
        <f>_xlfn.RANK.EQ(O12,$O$3:$O$24,0)</f>
        <v>10</v>
      </c>
      <c r="C12" s="27" t="s">
        <v>61</v>
      </c>
      <c r="D12" s="28" t="s">
        <v>62</v>
      </c>
      <c r="E12" s="53">
        <v>10.91</v>
      </c>
      <c r="F12" s="7">
        <v>794</v>
      </c>
      <c r="G12" s="8">
        <v>1.3</v>
      </c>
      <c r="H12" s="7">
        <v>788</v>
      </c>
      <c r="I12" s="9">
        <f>F12+H12</f>
        <v>1582</v>
      </c>
      <c r="J12" s="8">
        <v>6.54</v>
      </c>
      <c r="K12" s="7">
        <v>629</v>
      </c>
      <c r="L12" s="9">
        <f>I12+K12</f>
        <v>2211</v>
      </c>
      <c r="M12" s="60">
        <v>0.11842592592592592</v>
      </c>
      <c r="N12" s="7">
        <v>775</v>
      </c>
      <c r="O12" s="9">
        <f>L12+N12</f>
        <v>2986</v>
      </c>
      <c r="P12" s="55"/>
    </row>
    <row r="13" spans="1:16" s="23" customFormat="1" x14ac:dyDescent="0.3">
      <c r="A13" s="55"/>
      <c r="B13" s="21">
        <f>_xlfn.RANK.EQ(O13,$O$3:$O$24,0)</f>
        <v>11</v>
      </c>
      <c r="C13" s="27" t="s">
        <v>69</v>
      </c>
      <c r="D13" s="28" t="s">
        <v>30</v>
      </c>
      <c r="E13" s="54">
        <v>10.97</v>
      </c>
      <c r="F13" s="7">
        <v>785</v>
      </c>
      <c r="G13" s="8">
        <v>1.3</v>
      </c>
      <c r="H13" s="7">
        <v>788</v>
      </c>
      <c r="I13" s="9">
        <f>F13+H13</f>
        <v>1573</v>
      </c>
      <c r="J13" s="8">
        <v>6.61</v>
      </c>
      <c r="K13" s="7">
        <v>635</v>
      </c>
      <c r="L13" s="9">
        <f>I13+K13</f>
        <v>2208</v>
      </c>
      <c r="M13" s="61" t="s">
        <v>132</v>
      </c>
      <c r="N13" s="7">
        <v>770</v>
      </c>
      <c r="O13" s="9">
        <f>L13+N13</f>
        <v>2978</v>
      </c>
      <c r="P13" s="55"/>
    </row>
    <row r="14" spans="1:16" s="23" customFormat="1" x14ac:dyDescent="0.3">
      <c r="A14" s="55"/>
      <c r="B14" s="21">
        <f>_xlfn.RANK.EQ(O14,$O$3:$O$24,0)</f>
        <v>12</v>
      </c>
      <c r="C14" s="27" t="s">
        <v>65</v>
      </c>
      <c r="D14" s="28" t="s">
        <v>24</v>
      </c>
      <c r="E14" s="53">
        <v>11.2</v>
      </c>
      <c r="F14" s="7">
        <v>752</v>
      </c>
      <c r="G14" s="8">
        <v>1.3</v>
      </c>
      <c r="H14" s="7">
        <v>788</v>
      </c>
      <c r="I14" s="9">
        <f>F14+H14</f>
        <v>1540</v>
      </c>
      <c r="J14" s="8">
        <v>6.02</v>
      </c>
      <c r="K14" s="7">
        <v>585</v>
      </c>
      <c r="L14" s="9">
        <f>I14+K14</f>
        <v>2125</v>
      </c>
      <c r="M14" s="61" t="s">
        <v>139</v>
      </c>
      <c r="N14" s="7">
        <v>708</v>
      </c>
      <c r="O14" s="9">
        <f>L14+N14</f>
        <v>2833</v>
      </c>
      <c r="P14" s="55"/>
    </row>
    <row r="15" spans="1:16" s="23" customFormat="1" x14ac:dyDescent="0.3">
      <c r="A15" s="55"/>
      <c r="B15" s="21">
        <f>_xlfn.RANK.EQ(O15,$O$3:$O$24,0)</f>
        <v>13</v>
      </c>
      <c r="C15" s="27" t="s">
        <v>73</v>
      </c>
      <c r="D15" s="28" t="s">
        <v>13</v>
      </c>
      <c r="E15" s="53">
        <v>11.34</v>
      </c>
      <c r="F15" s="7">
        <v>732</v>
      </c>
      <c r="G15" s="8">
        <v>1.3</v>
      </c>
      <c r="H15" s="7">
        <v>788</v>
      </c>
      <c r="I15" s="9">
        <f>F15+H15</f>
        <v>1520</v>
      </c>
      <c r="J15" s="8">
        <v>5.99</v>
      </c>
      <c r="K15" s="7">
        <v>582</v>
      </c>
      <c r="L15" s="9">
        <f>I15+K15</f>
        <v>2102</v>
      </c>
      <c r="M15" s="61" t="s">
        <v>137</v>
      </c>
      <c r="N15" s="7">
        <v>727</v>
      </c>
      <c r="O15" s="9">
        <f>L15+N15</f>
        <v>2829</v>
      </c>
      <c r="P15" s="55"/>
    </row>
    <row r="16" spans="1:16" s="23" customFormat="1" x14ac:dyDescent="0.3">
      <c r="A16" s="55"/>
      <c r="B16" s="21">
        <f>_xlfn.RANK.EQ(O16,$O$3:$O$24,0)</f>
        <v>14</v>
      </c>
      <c r="C16" s="27" t="s">
        <v>71</v>
      </c>
      <c r="D16" s="28" t="s">
        <v>72</v>
      </c>
      <c r="E16" s="53">
        <v>11.38</v>
      </c>
      <c r="F16" s="7">
        <v>727</v>
      </c>
      <c r="G16" s="8">
        <v>1.4</v>
      </c>
      <c r="H16" s="7">
        <v>912</v>
      </c>
      <c r="I16" s="9">
        <f>F16+H16</f>
        <v>1639</v>
      </c>
      <c r="J16" s="8">
        <v>6.28</v>
      </c>
      <c r="K16" s="7">
        <v>607</v>
      </c>
      <c r="L16" s="9">
        <f>I16+K16</f>
        <v>2246</v>
      </c>
      <c r="M16" s="61" t="s">
        <v>149</v>
      </c>
      <c r="N16" s="7">
        <v>528</v>
      </c>
      <c r="O16" s="9">
        <f>L16+N16</f>
        <v>2774</v>
      </c>
      <c r="P16" s="55"/>
    </row>
    <row r="17" spans="1:16" s="23" customFormat="1" x14ac:dyDescent="0.3">
      <c r="A17" s="55"/>
      <c r="B17" s="21">
        <f>_xlfn.RANK.EQ(O17,$O$3:$O$24,0)</f>
        <v>14</v>
      </c>
      <c r="C17" s="27" t="s">
        <v>59</v>
      </c>
      <c r="D17" s="28" t="s">
        <v>60</v>
      </c>
      <c r="E17" s="54">
        <v>12.13</v>
      </c>
      <c r="F17" s="7">
        <v>630</v>
      </c>
      <c r="G17" s="8">
        <v>1.35</v>
      </c>
      <c r="H17" s="7">
        <v>851</v>
      </c>
      <c r="I17" s="9">
        <f>F17+H17</f>
        <v>1481</v>
      </c>
      <c r="J17" s="8">
        <v>5.55</v>
      </c>
      <c r="K17" s="7">
        <v>543</v>
      </c>
      <c r="L17" s="9">
        <f>I17+K17</f>
        <v>2024</v>
      </c>
      <c r="M17" s="61" t="s">
        <v>134</v>
      </c>
      <c r="N17" s="7">
        <v>750</v>
      </c>
      <c r="O17" s="9">
        <f>L17+N17</f>
        <v>2774</v>
      </c>
      <c r="P17" s="55"/>
    </row>
    <row r="18" spans="1:16" s="23" customFormat="1" x14ac:dyDescent="0.3">
      <c r="A18" s="55"/>
      <c r="B18" s="21">
        <f>_xlfn.RANK.EQ(O18,$O$3:$O$24,0)</f>
        <v>16</v>
      </c>
      <c r="C18" s="27" t="s">
        <v>54</v>
      </c>
      <c r="D18" s="28" t="s">
        <v>55</v>
      </c>
      <c r="E18" s="54">
        <v>11.2</v>
      </c>
      <c r="F18" s="7">
        <v>752</v>
      </c>
      <c r="G18" s="8">
        <v>1.2</v>
      </c>
      <c r="H18" s="7">
        <v>653</v>
      </c>
      <c r="I18" s="9">
        <f>F18+H18</f>
        <v>1405</v>
      </c>
      <c r="J18" s="8">
        <v>5.98</v>
      </c>
      <c r="K18" s="7">
        <v>581</v>
      </c>
      <c r="L18" s="9">
        <f>I18+K18</f>
        <v>1986</v>
      </c>
      <c r="M18" s="61" t="s">
        <v>133</v>
      </c>
      <c r="N18" s="7">
        <v>761</v>
      </c>
      <c r="O18" s="9">
        <f>L18+N18</f>
        <v>2747</v>
      </c>
      <c r="P18" s="55"/>
    </row>
    <row r="19" spans="1:16" s="23" customFormat="1" x14ac:dyDescent="0.3">
      <c r="A19" s="55"/>
      <c r="B19" s="21">
        <f>_xlfn.RANK.EQ(O19,$O$3:$O$24,0)</f>
        <v>17</v>
      </c>
      <c r="C19" s="27" t="s">
        <v>66</v>
      </c>
      <c r="D19" s="28" t="s">
        <v>67</v>
      </c>
      <c r="E19" s="54">
        <v>11.93</v>
      </c>
      <c r="F19" s="7">
        <v>655</v>
      </c>
      <c r="G19" s="8">
        <v>1.2</v>
      </c>
      <c r="H19" s="7">
        <v>653</v>
      </c>
      <c r="I19" s="9">
        <f>F19+H19</f>
        <v>1308</v>
      </c>
      <c r="J19" s="8">
        <v>6.52</v>
      </c>
      <c r="K19" s="7">
        <v>628</v>
      </c>
      <c r="L19" s="9">
        <f>I19+K19</f>
        <v>1936</v>
      </c>
      <c r="M19" s="61" t="s">
        <v>136</v>
      </c>
      <c r="N19" s="7">
        <v>737</v>
      </c>
      <c r="O19" s="9">
        <f>L19+N19</f>
        <v>2673</v>
      </c>
      <c r="P19" s="55"/>
    </row>
    <row r="20" spans="1:16" s="23" customFormat="1" x14ac:dyDescent="0.3">
      <c r="A20" s="55"/>
      <c r="B20" s="21">
        <f>_xlfn.RANK.EQ(O20,$O$3:$O$24,0)</f>
        <v>18</v>
      </c>
      <c r="C20" s="27" t="s">
        <v>76</v>
      </c>
      <c r="D20" s="28" t="s">
        <v>62</v>
      </c>
      <c r="E20" s="53">
        <v>13.04</v>
      </c>
      <c r="F20" s="7">
        <v>529</v>
      </c>
      <c r="G20" s="8">
        <v>1.2</v>
      </c>
      <c r="H20" s="7">
        <v>653</v>
      </c>
      <c r="I20" s="9">
        <f>F20+H20</f>
        <v>1182</v>
      </c>
      <c r="J20" s="8">
        <v>5.88</v>
      </c>
      <c r="K20" s="7">
        <v>572</v>
      </c>
      <c r="L20" s="9">
        <f>I20+K20</f>
        <v>1754</v>
      </c>
      <c r="M20" s="61" t="s">
        <v>138</v>
      </c>
      <c r="N20" s="7">
        <v>724</v>
      </c>
      <c r="O20" s="9">
        <f>L20+N20</f>
        <v>2478</v>
      </c>
      <c r="P20" s="55"/>
    </row>
    <row r="21" spans="1:16" s="23" customFormat="1" x14ac:dyDescent="0.3">
      <c r="A21" s="55"/>
      <c r="B21" s="21">
        <f>_xlfn.RANK.EQ(O21,$O$3:$O$24,0)</f>
        <v>19</v>
      </c>
      <c r="C21" s="27" t="s">
        <v>68</v>
      </c>
      <c r="D21" s="28" t="s">
        <v>70</v>
      </c>
      <c r="E21" s="53">
        <v>12.95</v>
      </c>
      <c r="F21" s="7">
        <v>539</v>
      </c>
      <c r="G21" s="8" t="s">
        <v>14</v>
      </c>
      <c r="H21" s="7">
        <v>0</v>
      </c>
      <c r="I21" s="9">
        <f>F21+H21</f>
        <v>539</v>
      </c>
      <c r="J21" s="8">
        <v>4.95</v>
      </c>
      <c r="K21" s="7">
        <v>486</v>
      </c>
      <c r="L21" s="9">
        <f>I21+K21</f>
        <v>1025</v>
      </c>
      <c r="M21" s="61" t="s">
        <v>135</v>
      </c>
      <c r="N21" s="7">
        <v>742</v>
      </c>
      <c r="O21" s="9">
        <f>L21+N21</f>
        <v>1767</v>
      </c>
      <c r="P21" s="55"/>
    </row>
    <row r="22" spans="1:16" s="23" customFormat="1" x14ac:dyDescent="0.3">
      <c r="A22" s="55"/>
      <c r="B22" s="21">
        <f>_xlfn.RANK.EQ(O22,$O$3:$O$24,0)</f>
        <v>20</v>
      </c>
      <c r="C22" s="27" t="s">
        <v>58</v>
      </c>
      <c r="D22" s="28" t="s">
        <v>33</v>
      </c>
      <c r="E22" s="53">
        <v>12.19</v>
      </c>
      <c r="F22" s="38">
        <v>623</v>
      </c>
      <c r="G22" s="8">
        <v>1.25</v>
      </c>
      <c r="H22" s="7">
        <v>722</v>
      </c>
      <c r="I22" s="9">
        <f>F22+H22</f>
        <v>1345</v>
      </c>
      <c r="J22" s="8" t="s">
        <v>14</v>
      </c>
      <c r="K22" s="7">
        <v>0</v>
      </c>
      <c r="L22" s="9">
        <f>I22+K22</f>
        <v>1345</v>
      </c>
      <c r="M22" s="10" t="s">
        <v>14</v>
      </c>
      <c r="N22" s="7">
        <v>0</v>
      </c>
      <c r="O22" s="9">
        <f>L22+N22</f>
        <v>1345</v>
      </c>
      <c r="P22" s="55"/>
    </row>
    <row r="23" spans="1:16" s="23" customFormat="1" x14ac:dyDescent="0.3">
      <c r="A23" s="55"/>
      <c r="B23" s="21">
        <f>_xlfn.RANK.EQ(O23,$O$3:$O$24,0)</f>
        <v>21</v>
      </c>
      <c r="C23" s="27" t="s">
        <v>57</v>
      </c>
      <c r="D23" s="28" t="s">
        <v>33</v>
      </c>
      <c r="E23" s="54">
        <v>13.2</v>
      </c>
      <c r="F23" s="7">
        <v>513</v>
      </c>
      <c r="G23" s="8" t="s">
        <v>14</v>
      </c>
      <c r="H23" s="7">
        <v>0</v>
      </c>
      <c r="I23" s="9">
        <f>F23+H23</f>
        <v>513</v>
      </c>
      <c r="J23" s="8">
        <v>4.0199999999999996</v>
      </c>
      <c r="K23" s="7">
        <v>392</v>
      </c>
      <c r="L23" s="9">
        <f>I23+K23</f>
        <v>905</v>
      </c>
      <c r="M23" s="10" t="s">
        <v>14</v>
      </c>
      <c r="N23" s="7">
        <v>0</v>
      </c>
      <c r="O23" s="9">
        <f>L23+N23</f>
        <v>905</v>
      </c>
      <c r="P23" s="55"/>
    </row>
    <row r="24" spans="1:16" s="23" customFormat="1" x14ac:dyDescent="0.3">
      <c r="A24" s="55"/>
      <c r="B24" s="22">
        <f>_xlfn.RANK.EQ(O24,$O$3:$O$24,0)</f>
        <v>22</v>
      </c>
      <c r="C24" s="31" t="s">
        <v>78</v>
      </c>
      <c r="D24" s="32" t="s">
        <v>44</v>
      </c>
      <c r="E24" s="37">
        <v>12.47</v>
      </c>
      <c r="F24" s="11">
        <v>591</v>
      </c>
      <c r="G24" s="12" t="s">
        <v>14</v>
      </c>
      <c r="H24" s="11">
        <v>0</v>
      </c>
      <c r="I24" s="13">
        <f>F24+H24</f>
        <v>591</v>
      </c>
      <c r="J24" s="12" t="s">
        <v>14</v>
      </c>
      <c r="K24" s="11">
        <v>0</v>
      </c>
      <c r="L24" s="13">
        <f>I24+K24</f>
        <v>591</v>
      </c>
      <c r="M24" s="14" t="s">
        <v>14</v>
      </c>
      <c r="N24" s="11">
        <v>0</v>
      </c>
      <c r="O24" s="13">
        <f>L24+N24</f>
        <v>591</v>
      </c>
      <c r="P24" s="55"/>
    </row>
    <row r="25" spans="1:16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3">
      <c r="C26" s="15"/>
      <c r="D26" s="16"/>
      <c r="M26" s="3" t="s">
        <v>150</v>
      </c>
    </row>
  </sheetData>
  <mergeCells count="1">
    <mergeCell ref="M1:N1"/>
  </mergeCells>
  <conditionalFormatting sqref="B3:O24 C26:D26">
    <cfRule type="expression" dxfId="11" priority="1">
      <formula>#REF!=3</formula>
    </cfRule>
    <cfRule type="expression" dxfId="10" priority="2">
      <formula>#REF!=2</formula>
    </cfRule>
    <cfRule type="expression" dxfId="9" priority="3">
      <formula>#REF!=1</formula>
    </cfRule>
  </conditionalFormatting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870C-6D91-411E-97C6-420A97E3CE3A}">
  <sheetPr>
    <tabColor rgb="FF92D050"/>
  </sheetPr>
  <dimension ref="A1:T25"/>
  <sheetViews>
    <sheetView showGridLines="0" tabSelected="1" zoomScale="130" zoomScaleNormal="130" workbookViewId="0">
      <pane xSplit="4" topLeftCell="L1" activePane="topRight" state="frozen"/>
      <selection pane="topRight" activeCell="S2" sqref="S2"/>
    </sheetView>
  </sheetViews>
  <sheetFormatPr baseColWidth="10" defaultRowHeight="14.4" x14ac:dyDescent="0.3"/>
  <cols>
    <col min="1" max="1" width="2" style="56" bestFit="1" customWidth="1"/>
    <col min="2" max="2" width="10.21875" style="3" bestFit="1" customWidth="1"/>
    <col min="3" max="3" width="22.6640625" style="3" bestFit="1" customWidth="1"/>
    <col min="4" max="4" width="27.44140625" style="3" bestFit="1" customWidth="1"/>
    <col min="5" max="5" width="16.88671875" style="3" bestFit="1" customWidth="1"/>
    <col min="6" max="6" width="12.109375" style="3" bestFit="1" customWidth="1"/>
    <col min="7" max="7" width="14.109375" style="3" bestFit="1" customWidth="1"/>
    <col min="8" max="8" width="12.109375" style="3" bestFit="1" customWidth="1"/>
    <col min="9" max="9" width="11.33203125" style="3" bestFit="1" customWidth="1"/>
    <col min="10" max="10" width="14.109375" style="3" bestFit="1" customWidth="1"/>
    <col min="11" max="11" width="12.109375" style="3" bestFit="1" customWidth="1"/>
    <col min="12" max="12" width="11.33203125" style="3" bestFit="1" customWidth="1"/>
    <col min="13" max="13" width="12.33203125" style="3" bestFit="1" customWidth="1"/>
    <col min="14" max="14" width="12.109375" style="3" bestFit="1" customWidth="1"/>
    <col min="15" max="15" width="11.33203125" style="3" bestFit="1" customWidth="1"/>
    <col min="16" max="16" width="17.21875" style="3" bestFit="1" customWidth="1"/>
    <col min="17" max="17" width="12.109375" style="3" bestFit="1" customWidth="1"/>
    <col min="18" max="18" width="9.88671875" style="3" bestFit="1" customWidth="1"/>
    <col min="19" max="16384" width="11.5546875" style="3"/>
  </cols>
  <sheetData>
    <row r="1" spans="1:20" s="23" customFormat="1" x14ac:dyDescent="0.3">
      <c r="A1" s="55"/>
      <c r="B1" s="1"/>
      <c r="C1" s="1"/>
      <c r="D1" s="1"/>
      <c r="E1" s="1"/>
      <c r="F1" s="17"/>
      <c r="G1" s="18"/>
      <c r="H1" s="18"/>
      <c r="M1" s="19"/>
      <c r="N1" s="2"/>
      <c r="O1" s="48" t="s">
        <v>50</v>
      </c>
      <c r="P1" s="58" t="s">
        <v>15</v>
      </c>
      <c r="Q1" s="58"/>
      <c r="R1" s="49">
        <v>3798</v>
      </c>
    </row>
    <row r="2" spans="1:20" s="23" customFormat="1" x14ac:dyDescent="0.3">
      <c r="A2" s="55"/>
      <c r="B2" s="4" t="s">
        <v>0</v>
      </c>
      <c r="C2" s="4" t="s">
        <v>1</v>
      </c>
      <c r="D2" s="5" t="s">
        <v>2</v>
      </c>
      <c r="E2" s="4" t="s">
        <v>49</v>
      </c>
      <c r="F2" s="5" t="s">
        <v>3</v>
      </c>
      <c r="G2" s="4" t="s">
        <v>4</v>
      </c>
      <c r="H2" s="5" t="s">
        <v>3</v>
      </c>
      <c r="I2" s="6" t="s">
        <v>5</v>
      </c>
      <c r="J2" s="4" t="s">
        <v>6</v>
      </c>
      <c r="K2" s="5" t="s">
        <v>3</v>
      </c>
      <c r="L2" s="6" t="s">
        <v>5</v>
      </c>
      <c r="M2" s="4" t="s">
        <v>9</v>
      </c>
      <c r="N2" s="5" t="s">
        <v>3</v>
      </c>
      <c r="O2" s="6" t="s">
        <v>5</v>
      </c>
      <c r="P2" s="4" t="s">
        <v>7</v>
      </c>
      <c r="Q2" s="5" t="s">
        <v>3</v>
      </c>
      <c r="R2" s="6" t="s">
        <v>8</v>
      </c>
    </row>
    <row r="3" spans="1:20" s="23" customFormat="1" x14ac:dyDescent="0.3">
      <c r="A3" s="55"/>
      <c r="B3" s="20">
        <f>_xlfn.RANK.EQ(R3,$R$3:$R$20,0)</f>
        <v>1</v>
      </c>
      <c r="C3" s="24" t="s">
        <v>29</v>
      </c>
      <c r="D3" s="25" t="s">
        <v>30</v>
      </c>
      <c r="E3" s="26">
        <v>13.02</v>
      </c>
      <c r="F3" s="7">
        <v>981</v>
      </c>
      <c r="G3" s="8">
        <v>1.53</v>
      </c>
      <c r="H3" s="7">
        <v>655</v>
      </c>
      <c r="I3" s="9">
        <f>F3+H3</f>
        <v>1636</v>
      </c>
      <c r="J3" s="8">
        <v>7.7</v>
      </c>
      <c r="K3" s="7">
        <v>380</v>
      </c>
      <c r="L3" s="9">
        <f>I3+K3</f>
        <v>2016</v>
      </c>
      <c r="M3" s="10">
        <v>4.62</v>
      </c>
      <c r="N3" s="7">
        <v>459</v>
      </c>
      <c r="O3" s="9">
        <f>L3+N3</f>
        <v>2475</v>
      </c>
      <c r="P3" s="61" t="s">
        <v>209</v>
      </c>
      <c r="Q3" s="7">
        <v>793</v>
      </c>
      <c r="R3" s="9">
        <f>O3+Q3</f>
        <v>3268</v>
      </c>
    </row>
    <row r="4" spans="1:20" s="23" customFormat="1" x14ac:dyDescent="0.3">
      <c r="A4" s="55"/>
      <c r="B4" s="21">
        <f>_xlfn.RANK.EQ(R4,$R$3:$R$20,0)</f>
        <v>2</v>
      </c>
      <c r="C4" s="27" t="s">
        <v>43</v>
      </c>
      <c r="D4" s="28" t="s">
        <v>44</v>
      </c>
      <c r="E4" s="29">
        <v>13.41</v>
      </c>
      <c r="F4" s="7">
        <v>921</v>
      </c>
      <c r="G4" s="8">
        <v>1.35</v>
      </c>
      <c r="H4" s="7">
        <v>460</v>
      </c>
      <c r="I4" s="9">
        <f>F4+H4</f>
        <v>1381</v>
      </c>
      <c r="J4" s="8">
        <v>8.06</v>
      </c>
      <c r="K4" s="7">
        <v>403</v>
      </c>
      <c r="L4" s="9">
        <f>I4+K4</f>
        <v>1784</v>
      </c>
      <c r="M4" s="10">
        <v>4.8899999999999997</v>
      </c>
      <c r="N4" s="7">
        <v>530</v>
      </c>
      <c r="O4" s="9">
        <f>L4+N4</f>
        <v>2314</v>
      </c>
      <c r="P4" s="61" t="s">
        <v>207</v>
      </c>
      <c r="Q4" s="7">
        <v>810</v>
      </c>
      <c r="R4" s="9">
        <f>O4+Q4</f>
        <v>3124</v>
      </c>
    </row>
    <row r="5" spans="1:20" s="23" customFormat="1" x14ac:dyDescent="0.3">
      <c r="A5" s="55"/>
      <c r="B5" s="21">
        <f>_xlfn.RANK.EQ(R5,$R$3:$R$20,0)</f>
        <v>3</v>
      </c>
      <c r="C5" s="27" t="s">
        <v>23</v>
      </c>
      <c r="D5" s="28" t="s">
        <v>24</v>
      </c>
      <c r="E5" s="26">
        <v>13.63</v>
      </c>
      <c r="F5" s="7">
        <v>889</v>
      </c>
      <c r="G5" s="8">
        <v>1.4</v>
      </c>
      <c r="H5" s="7">
        <v>512</v>
      </c>
      <c r="I5" s="9">
        <f>F5+H5</f>
        <v>1401</v>
      </c>
      <c r="J5" s="8">
        <v>9.3699999999999992</v>
      </c>
      <c r="K5" s="7">
        <v>488</v>
      </c>
      <c r="L5" s="9">
        <f>I5+K5</f>
        <v>1889</v>
      </c>
      <c r="M5" s="10">
        <v>4.5</v>
      </c>
      <c r="N5" s="7">
        <v>428</v>
      </c>
      <c r="O5" s="9">
        <f>L5+N5</f>
        <v>2317</v>
      </c>
      <c r="P5" s="61" t="s">
        <v>212</v>
      </c>
      <c r="Q5" s="7">
        <v>717</v>
      </c>
      <c r="R5" s="9">
        <f>O5+Q5</f>
        <v>3034</v>
      </c>
    </row>
    <row r="6" spans="1:20" s="23" customFormat="1" x14ac:dyDescent="0.3">
      <c r="A6" s="55"/>
      <c r="B6" s="21">
        <f>_xlfn.RANK.EQ(R6,$R$3:$R$20,0)</f>
        <v>4</v>
      </c>
      <c r="C6" s="27" t="s">
        <v>45</v>
      </c>
      <c r="D6" s="28" t="s">
        <v>46</v>
      </c>
      <c r="E6" s="26">
        <v>13.25</v>
      </c>
      <c r="F6" s="7">
        <v>944</v>
      </c>
      <c r="G6" s="8">
        <v>1.4</v>
      </c>
      <c r="H6" s="7">
        <v>512</v>
      </c>
      <c r="I6" s="9">
        <f>F6+H6</f>
        <v>1456</v>
      </c>
      <c r="J6" s="8">
        <v>5.83</v>
      </c>
      <c r="K6" s="7">
        <v>261</v>
      </c>
      <c r="L6" s="9">
        <f>I6+K6</f>
        <v>1717</v>
      </c>
      <c r="M6" s="10">
        <v>4.7</v>
      </c>
      <c r="N6" s="7">
        <v>479</v>
      </c>
      <c r="O6" s="9">
        <f>L6+N6</f>
        <v>2196</v>
      </c>
      <c r="P6" s="61" t="s">
        <v>206</v>
      </c>
      <c r="Q6" s="7">
        <v>810</v>
      </c>
      <c r="R6" s="9">
        <f>O6+Q6</f>
        <v>3006</v>
      </c>
    </row>
    <row r="7" spans="1:20" s="23" customFormat="1" x14ac:dyDescent="0.3">
      <c r="A7" s="55"/>
      <c r="B7" s="21">
        <f>_xlfn.RANK.EQ(R7,$R$3:$R$20,0)</f>
        <v>5</v>
      </c>
      <c r="C7" s="27" t="s">
        <v>20</v>
      </c>
      <c r="D7" s="28" t="s">
        <v>46</v>
      </c>
      <c r="E7" s="29">
        <v>14.06</v>
      </c>
      <c r="F7" s="7">
        <v>829</v>
      </c>
      <c r="G7" s="8">
        <v>1.45</v>
      </c>
      <c r="H7" s="7">
        <v>566</v>
      </c>
      <c r="I7" s="9">
        <f>F7+H7</f>
        <v>1395</v>
      </c>
      <c r="J7" s="8">
        <v>6.45</v>
      </c>
      <c r="K7" s="7">
        <v>300</v>
      </c>
      <c r="L7" s="9">
        <f>I7+K7</f>
        <v>1695</v>
      </c>
      <c r="M7" s="10">
        <v>4.41</v>
      </c>
      <c r="N7" s="7">
        <v>406</v>
      </c>
      <c r="O7" s="9">
        <f>L7+N7</f>
        <v>2101</v>
      </c>
      <c r="P7" s="61" t="s">
        <v>205</v>
      </c>
      <c r="Q7" s="7">
        <v>813</v>
      </c>
      <c r="R7" s="9">
        <f>O7+Q7</f>
        <v>2914</v>
      </c>
    </row>
    <row r="8" spans="1:20" s="23" customFormat="1" x14ac:dyDescent="0.3">
      <c r="A8" s="55"/>
      <c r="B8" s="21">
        <f>_xlfn.RANK.EQ(R8,$R$3:$R$20,0)</f>
        <v>6</v>
      </c>
      <c r="C8" s="27" t="s">
        <v>25</v>
      </c>
      <c r="D8" s="28" t="s">
        <v>26</v>
      </c>
      <c r="E8" s="26">
        <v>13.65</v>
      </c>
      <c r="F8" s="7">
        <v>886</v>
      </c>
      <c r="G8" s="8">
        <v>1.4</v>
      </c>
      <c r="H8" s="7">
        <v>512</v>
      </c>
      <c r="I8" s="9">
        <f>F8+H8</f>
        <v>1398</v>
      </c>
      <c r="J8" s="8">
        <v>7.66</v>
      </c>
      <c r="K8" s="7">
        <v>377</v>
      </c>
      <c r="L8" s="9">
        <f>I8+K8</f>
        <v>1775</v>
      </c>
      <c r="M8" s="10">
        <v>4.59</v>
      </c>
      <c r="N8" s="7">
        <v>451</v>
      </c>
      <c r="O8" s="9">
        <f>L8+N8</f>
        <v>2226</v>
      </c>
      <c r="P8" s="61" t="s">
        <v>211</v>
      </c>
      <c r="Q8" s="7">
        <v>649</v>
      </c>
      <c r="R8" s="9">
        <f>O8+Q8</f>
        <v>2875</v>
      </c>
    </row>
    <row r="9" spans="1:20" s="23" customFormat="1" x14ac:dyDescent="0.3">
      <c r="A9" s="55"/>
      <c r="B9" s="21">
        <f>_xlfn.RANK.EQ(R9,$R$3:$R$20,0)</f>
        <v>7</v>
      </c>
      <c r="C9" s="27" t="s">
        <v>19</v>
      </c>
      <c r="D9" s="28" t="s">
        <v>22</v>
      </c>
      <c r="E9" s="29">
        <v>14.22</v>
      </c>
      <c r="F9" s="7">
        <v>808</v>
      </c>
      <c r="G9" s="8">
        <v>1.45</v>
      </c>
      <c r="H9" s="7">
        <v>566</v>
      </c>
      <c r="I9" s="9">
        <f>F9+H9</f>
        <v>1374</v>
      </c>
      <c r="J9" s="8">
        <v>7.49</v>
      </c>
      <c r="K9" s="7">
        <v>366</v>
      </c>
      <c r="L9" s="9">
        <f>I9+K9</f>
        <v>1740</v>
      </c>
      <c r="M9" s="10">
        <v>4.34</v>
      </c>
      <c r="N9" s="7">
        <v>388</v>
      </c>
      <c r="O9" s="9">
        <f>L9+N9</f>
        <v>2128</v>
      </c>
      <c r="P9" s="61" t="s">
        <v>135</v>
      </c>
      <c r="Q9" s="7">
        <v>740</v>
      </c>
      <c r="R9" s="9">
        <f>O9+Q9</f>
        <v>2868</v>
      </c>
      <c r="T9" s="51"/>
    </row>
    <row r="10" spans="1:20" s="23" customFormat="1" x14ac:dyDescent="0.3">
      <c r="A10" s="55"/>
      <c r="B10" s="21">
        <v>8</v>
      </c>
      <c r="C10" s="27" t="s">
        <v>31</v>
      </c>
      <c r="D10" s="28" t="s">
        <v>30</v>
      </c>
      <c r="E10" s="29">
        <v>14.55</v>
      </c>
      <c r="F10" s="7">
        <v>766</v>
      </c>
      <c r="G10" s="8">
        <v>1.4</v>
      </c>
      <c r="H10" s="7">
        <v>512</v>
      </c>
      <c r="I10" s="9">
        <f>F10+H10</f>
        <v>1278</v>
      </c>
      <c r="J10" s="8">
        <v>7.67</v>
      </c>
      <c r="K10" s="7">
        <v>378</v>
      </c>
      <c r="L10" s="9">
        <f>I10+K10</f>
        <v>1656</v>
      </c>
      <c r="M10" s="10">
        <v>4.75</v>
      </c>
      <c r="N10" s="7">
        <v>492</v>
      </c>
      <c r="O10" s="9">
        <f>L10+N10</f>
        <v>2148</v>
      </c>
      <c r="P10" s="61" t="s">
        <v>210</v>
      </c>
      <c r="Q10" s="7">
        <v>720</v>
      </c>
      <c r="R10" s="9">
        <f>O10+Q10</f>
        <v>2868</v>
      </c>
      <c r="T10" s="51"/>
    </row>
    <row r="11" spans="1:20" s="23" customFormat="1" x14ac:dyDescent="0.3">
      <c r="A11" s="55"/>
      <c r="B11" s="21">
        <f>_xlfn.RANK.EQ(R11,$R$3:$R$20,0)</f>
        <v>9</v>
      </c>
      <c r="C11" s="27" t="s">
        <v>21</v>
      </c>
      <c r="D11" s="28" t="s">
        <v>22</v>
      </c>
      <c r="E11" s="29">
        <v>16.09</v>
      </c>
      <c r="F11" s="7">
        <v>589</v>
      </c>
      <c r="G11" s="8">
        <v>1.53</v>
      </c>
      <c r="H11" s="7">
        <v>655</v>
      </c>
      <c r="I11" s="9">
        <f>F11+H11</f>
        <v>1244</v>
      </c>
      <c r="J11" s="8">
        <v>6.97</v>
      </c>
      <c r="K11" s="7">
        <v>333</v>
      </c>
      <c r="L11" s="9">
        <f>I11+K11</f>
        <v>1577</v>
      </c>
      <c r="M11" s="10">
        <v>4.84</v>
      </c>
      <c r="N11" s="7">
        <v>516</v>
      </c>
      <c r="O11" s="9">
        <f>L11+N11</f>
        <v>2093</v>
      </c>
      <c r="P11" s="61" t="s">
        <v>208</v>
      </c>
      <c r="Q11" s="7">
        <v>765</v>
      </c>
      <c r="R11" s="9">
        <f>O11+Q11</f>
        <v>2858</v>
      </c>
      <c r="T11" s="51"/>
    </row>
    <row r="12" spans="1:20" s="23" customFormat="1" x14ac:dyDescent="0.3">
      <c r="A12" s="55"/>
      <c r="B12" s="21">
        <f>_xlfn.RANK.EQ(R12,$R$3:$R$20,0)</f>
        <v>10</v>
      </c>
      <c r="C12" s="27" t="s">
        <v>27</v>
      </c>
      <c r="D12" s="28" t="s">
        <v>28</v>
      </c>
      <c r="E12" s="26">
        <v>13.81</v>
      </c>
      <c r="F12" s="7">
        <v>864</v>
      </c>
      <c r="G12" s="8">
        <v>1.4</v>
      </c>
      <c r="H12" s="7">
        <v>512</v>
      </c>
      <c r="I12" s="9">
        <f>F12+H12</f>
        <v>1376</v>
      </c>
      <c r="J12" s="8">
        <v>6.7</v>
      </c>
      <c r="K12" s="7">
        <v>316</v>
      </c>
      <c r="L12" s="9">
        <f>I12+K12</f>
        <v>1692</v>
      </c>
      <c r="M12" s="10">
        <v>4.3600000000000003</v>
      </c>
      <c r="N12" s="7">
        <v>393</v>
      </c>
      <c r="O12" s="9">
        <f>L12+N12</f>
        <v>2085</v>
      </c>
      <c r="P12" s="61" t="s">
        <v>200</v>
      </c>
      <c r="Q12" s="7">
        <v>770</v>
      </c>
      <c r="R12" s="9">
        <f>O12+Q12</f>
        <v>2855</v>
      </c>
      <c r="T12" s="51"/>
    </row>
    <row r="13" spans="1:20" s="23" customFormat="1" x14ac:dyDescent="0.3">
      <c r="A13" s="55"/>
      <c r="B13" s="21">
        <f>_xlfn.RANK.EQ(R13,$R$3:$R$20,0)</f>
        <v>11</v>
      </c>
      <c r="C13" s="27" t="s">
        <v>18</v>
      </c>
      <c r="D13" s="28" t="s">
        <v>38</v>
      </c>
      <c r="E13" s="26">
        <v>14.53</v>
      </c>
      <c r="F13" s="7">
        <v>768</v>
      </c>
      <c r="G13" s="8">
        <v>1.4</v>
      </c>
      <c r="H13" s="7">
        <v>512</v>
      </c>
      <c r="I13" s="9">
        <f>F13+H13</f>
        <v>1280</v>
      </c>
      <c r="J13" s="8">
        <v>6.9</v>
      </c>
      <c r="K13" s="7">
        <v>329</v>
      </c>
      <c r="L13" s="9">
        <f>I13+K13</f>
        <v>1609</v>
      </c>
      <c r="M13" s="10">
        <v>4.67</v>
      </c>
      <c r="N13" s="7">
        <v>472</v>
      </c>
      <c r="O13" s="9">
        <f>L13+N13</f>
        <v>2081</v>
      </c>
      <c r="P13" s="61" t="s">
        <v>203</v>
      </c>
      <c r="Q13" s="7">
        <v>556</v>
      </c>
      <c r="R13" s="9">
        <f>O13+Q13</f>
        <v>2637</v>
      </c>
      <c r="T13" s="51"/>
    </row>
    <row r="14" spans="1:20" s="23" customFormat="1" x14ac:dyDescent="0.3">
      <c r="A14" s="55"/>
      <c r="B14" s="21">
        <f>_xlfn.RANK.EQ(R14,$R$3:$R$20,0)</f>
        <v>12</v>
      </c>
      <c r="C14" s="27" t="s">
        <v>39</v>
      </c>
      <c r="D14" s="28" t="s">
        <v>40</v>
      </c>
      <c r="E14" s="29">
        <v>13.24</v>
      </c>
      <c r="F14" s="7">
        <v>947</v>
      </c>
      <c r="G14" s="8" t="s">
        <v>14</v>
      </c>
      <c r="H14" s="7">
        <v>0</v>
      </c>
      <c r="I14" s="9">
        <f>F14+H14</f>
        <v>947</v>
      </c>
      <c r="J14" s="8">
        <v>6.54</v>
      </c>
      <c r="K14" s="7">
        <v>306</v>
      </c>
      <c r="L14" s="9">
        <f>I14+K14</f>
        <v>1253</v>
      </c>
      <c r="M14" s="10">
        <v>4.43</v>
      </c>
      <c r="N14" s="7">
        <v>411</v>
      </c>
      <c r="O14" s="9">
        <f>L14+N14</f>
        <v>1664</v>
      </c>
      <c r="P14" s="61" t="s">
        <v>201</v>
      </c>
      <c r="Q14" s="7">
        <v>736</v>
      </c>
      <c r="R14" s="9">
        <f>O14+Q14</f>
        <v>2400</v>
      </c>
      <c r="T14" s="51"/>
    </row>
    <row r="15" spans="1:20" s="23" customFormat="1" x14ac:dyDescent="0.3">
      <c r="A15" s="55"/>
      <c r="B15" s="21">
        <f>_xlfn.RANK.EQ(R15,$R$3:$R$20,0)</f>
        <v>13</v>
      </c>
      <c r="C15" s="27" t="s">
        <v>41</v>
      </c>
      <c r="D15" s="28" t="s">
        <v>42</v>
      </c>
      <c r="E15" s="26">
        <v>13.53</v>
      </c>
      <c r="F15" s="7">
        <v>904</v>
      </c>
      <c r="G15" s="8" t="s">
        <v>14</v>
      </c>
      <c r="H15" s="7">
        <v>0</v>
      </c>
      <c r="I15" s="9">
        <f>F15+H15</f>
        <v>904</v>
      </c>
      <c r="J15" s="8">
        <v>7.34</v>
      </c>
      <c r="K15" s="7">
        <v>357</v>
      </c>
      <c r="L15" s="9">
        <f>I15+K15</f>
        <v>1261</v>
      </c>
      <c r="M15" s="10">
        <v>4.2300000000000004</v>
      </c>
      <c r="N15" s="7">
        <v>362</v>
      </c>
      <c r="O15" s="9">
        <f>L15+N15</f>
        <v>1623</v>
      </c>
      <c r="P15" s="61" t="s">
        <v>202</v>
      </c>
      <c r="Q15" s="7">
        <v>712</v>
      </c>
      <c r="R15" s="9">
        <f>O15+Q15</f>
        <v>2335</v>
      </c>
      <c r="T15" s="51"/>
    </row>
    <row r="16" spans="1:20" s="23" customFormat="1" x14ac:dyDescent="0.3">
      <c r="A16" s="55"/>
      <c r="B16" s="21">
        <f>_xlfn.RANK.EQ(R16,$R$3:$R$20,0)</f>
        <v>14</v>
      </c>
      <c r="C16" s="27" t="s">
        <v>35</v>
      </c>
      <c r="D16" s="28" t="s">
        <v>36</v>
      </c>
      <c r="E16" s="26">
        <v>13.65</v>
      </c>
      <c r="F16" s="7">
        <v>886</v>
      </c>
      <c r="G16" s="8" t="s">
        <v>14</v>
      </c>
      <c r="H16" s="7">
        <v>0</v>
      </c>
      <c r="I16" s="9">
        <f>F16+H16</f>
        <v>886</v>
      </c>
      <c r="J16" s="8">
        <v>6.56</v>
      </c>
      <c r="K16" s="7">
        <v>307</v>
      </c>
      <c r="L16" s="9">
        <f>I16+K16</f>
        <v>1193</v>
      </c>
      <c r="M16" s="10">
        <v>4.12</v>
      </c>
      <c r="N16" s="7">
        <v>336</v>
      </c>
      <c r="O16" s="9">
        <f>L16+N16</f>
        <v>1529</v>
      </c>
      <c r="P16" s="61" t="s">
        <v>199</v>
      </c>
      <c r="Q16" s="7">
        <v>788</v>
      </c>
      <c r="R16" s="9">
        <f>O16+Q16</f>
        <v>2317</v>
      </c>
      <c r="T16" s="51"/>
    </row>
    <row r="17" spans="1:20" s="23" customFormat="1" x14ac:dyDescent="0.3">
      <c r="A17" s="55"/>
      <c r="B17" s="21">
        <f>_xlfn.RANK.EQ(R17,$R$3:$R$20,0)</f>
        <v>15</v>
      </c>
      <c r="C17" s="27" t="s">
        <v>37</v>
      </c>
      <c r="D17" s="28" t="s">
        <v>38</v>
      </c>
      <c r="E17" s="54">
        <v>15.65</v>
      </c>
      <c r="F17" s="7">
        <v>637</v>
      </c>
      <c r="G17" s="8" t="s">
        <v>14</v>
      </c>
      <c r="H17" s="7">
        <v>0</v>
      </c>
      <c r="I17" s="9">
        <f>F17+H17</f>
        <v>637</v>
      </c>
      <c r="J17" s="8">
        <v>4.78</v>
      </c>
      <c r="K17" s="7">
        <v>194</v>
      </c>
      <c r="L17" s="9">
        <f>I17+K17</f>
        <v>831</v>
      </c>
      <c r="M17" s="10">
        <v>4.68</v>
      </c>
      <c r="N17" s="7">
        <v>474</v>
      </c>
      <c r="O17" s="9">
        <f>L17+N17</f>
        <v>1305</v>
      </c>
      <c r="P17" s="61" t="s">
        <v>204</v>
      </c>
      <c r="Q17" s="7">
        <v>516</v>
      </c>
      <c r="R17" s="9">
        <f>O17+Q17</f>
        <v>1821</v>
      </c>
      <c r="T17" s="51"/>
    </row>
    <row r="18" spans="1:20" s="23" customFormat="1" x14ac:dyDescent="0.3">
      <c r="A18" s="55"/>
      <c r="B18" s="21">
        <f>_xlfn.RANK.EQ(R18,$R$3:$R$20,0)</f>
        <v>16</v>
      </c>
      <c r="C18" s="27" t="s">
        <v>34</v>
      </c>
      <c r="D18" s="28" t="s">
        <v>33</v>
      </c>
      <c r="E18" s="29">
        <v>15.65</v>
      </c>
      <c r="F18" s="7">
        <v>637</v>
      </c>
      <c r="G18" s="8">
        <v>1.35</v>
      </c>
      <c r="H18" s="7">
        <v>460</v>
      </c>
      <c r="I18" s="9">
        <f>F18+H18</f>
        <v>1097</v>
      </c>
      <c r="J18" s="8">
        <v>6.84</v>
      </c>
      <c r="K18" s="7">
        <v>325</v>
      </c>
      <c r="L18" s="9">
        <f>I18+K18</f>
        <v>1422</v>
      </c>
      <c r="M18" s="10">
        <v>4.03</v>
      </c>
      <c r="N18" s="7">
        <v>315</v>
      </c>
      <c r="O18" s="9">
        <f>L18+N18</f>
        <v>1737</v>
      </c>
      <c r="P18" s="10" t="s">
        <v>185</v>
      </c>
      <c r="Q18" s="7">
        <v>0</v>
      </c>
      <c r="R18" s="9">
        <f>O18+Q18</f>
        <v>1737</v>
      </c>
      <c r="T18" s="51"/>
    </row>
    <row r="19" spans="1:20" s="23" customFormat="1" x14ac:dyDescent="0.3">
      <c r="A19" s="55"/>
      <c r="B19" s="21">
        <f>_xlfn.RANK.EQ(R19,$R$3:$R$20,0)</f>
        <v>17</v>
      </c>
      <c r="C19" s="27" t="s">
        <v>32</v>
      </c>
      <c r="D19" s="28" t="s">
        <v>33</v>
      </c>
      <c r="E19" s="26">
        <v>14.53</v>
      </c>
      <c r="F19" s="7">
        <v>768</v>
      </c>
      <c r="G19" s="8">
        <v>1.4</v>
      </c>
      <c r="H19" s="7">
        <v>512</v>
      </c>
      <c r="I19" s="9">
        <f>F19+H19</f>
        <v>1280</v>
      </c>
      <c r="J19" s="8">
        <v>6.21</v>
      </c>
      <c r="K19" s="7">
        <v>285</v>
      </c>
      <c r="L19" s="9">
        <f>I19+K19</f>
        <v>1565</v>
      </c>
      <c r="M19" s="10" t="s">
        <v>185</v>
      </c>
      <c r="N19" s="7">
        <v>0</v>
      </c>
      <c r="O19" s="9">
        <f>L19+N19</f>
        <v>1565</v>
      </c>
      <c r="P19" s="10" t="s">
        <v>185</v>
      </c>
      <c r="Q19" s="7">
        <v>0</v>
      </c>
      <c r="R19" s="9">
        <f>O19+Q19</f>
        <v>1565</v>
      </c>
      <c r="T19" s="51"/>
    </row>
    <row r="20" spans="1:20" s="23" customFormat="1" x14ac:dyDescent="0.3">
      <c r="A20" s="55"/>
      <c r="B20" s="22">
        <f>_xlfn.RANK.EQ(R20,$R$3:$R$20,0)</f>
        <v>18</v>
      </c>
      <c r="C20" s="31" t="s">
        <v>47</v>
      </c>
      <c r="D20" s="32" t="s">
        <v>48</v>
      </c>
      <c r="E20" s="37">
        <v>17.3</v>
      </c>
      <c r="F20" s="11">
        <v>474</v>
      </c>
      <c r="G20" s="12" t="s">
        <v>14</v>
      </c>
      <c r="H20" s="11">
        <v>0</v>
      </c>
      <c r="I20" s="13">
        <f>F20+H20</f>
        <v>474</v>
      </c>
      <c r="J20" s="12">
        <v>7.77</v>
      </c>
      <c r="K20" s="11">
        <v>385</v>
      </c>
      <c r="L20" s="13">
        <f>I20+K20</f>
        <v>859</v>
      </c>
      <c r="M20" s="14">
        <v>3.79</v>
      </c>
      <c r="N20" s="11">
        <v>261</v>
      </c>
      <c r="O20" s="13">
        <f>L20+N20</f>
        <v>1120</v>
      </c>
      <c r="P20" s="14" t="s">
        <v>185</v>
      </c>
      <c r="Q20" s="11">
        <v>0</v>
      </c>
      <c r="R20" s="13">
        <f>O20+Q20</f>
        <v>1120</v>
      </c>
      <c r="T20" s="51"/>
    </row>
    <row r="21" spans="1:20" x14ac:dyDescent="0.3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T21" s="52"/>
    </row>
    <row r="22" spans="1:20" x14ac:dyDescent="0.3">
      <c r="C22" s="15"/>
      <c r="D22" s="16"/>
      <c r="T22" s="52"/>
    </row>
    <row r="23" spans="1:20" x14ac:dyDescent="0.3">
      <c r="T23" s="52"/>
    </row>
    <row r="24" spans="1:20" x14ac:dyDescent="0.3">
      <c r="T24" s="52"/>
    </row>
    <row r="25" spans="1:20" x14ac:dyDescent="0.3">
      <c r="T25" s="52"/>
    </row>
  </sheetData>
  <autoFilter ref="B2:R20" xr:uid="{9EC9870C-6D91-411E-97C6-420A97E3CE3A}">
    <sortState xmlns:xlrd2="http://schemas.microsoft.com/office/spreadsheetml/2017/richdata2" ref="B3:R20">
      <sortCondition ref="B2:B20"/>
    </sortState>
  </autoFilter>
  <mergeCells count="1">
    <mergeCell ref="P1:Q1"/>
  </mergeCells>
  <conditionalFormatting sqref="B3:R20 C22:D22">
    <cfRule type="expression" dxfId="8" priority="1">
      <formula>#REF!=3</formula>
    </cfRule>
    <cfRule type="expression" dxfId="7" priority="2">
      <formula>#REF!=2</formula>
    </cfRule>
    <cfRule type="expression" dxfId="6" priority="3">
      <formula>#REF!=1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DDB1-CC02-433F-94BD-F4282F6EAA06}">
  <sheetPr>
    <tabColor rgb="FF92D050"/>
  </sheetPr>
  <dimension ref="A1:P27"/>
  <sheetViews>
    <sheetView zoomScaleNormal="100" workbookViewId="0">
      <selection activeCell="H11" sqref="H11"/>
    </sheetView>
  </sheetViews>
  <sheetFormatPr baseColWidth="10" defaultRowHeight="14.4" x14ac:dyDescent="0.3"/>
  <cols>
    <col min="1" max="1" width="4.44140625" style="3" customWidth="1"/>
    <col min="2" max="2" width="6" style="3" customWidth="1"/>
    <col min="3" max="3" width="21.109375" style="3" customWidth="1"/>
    <col min="4" max="4" width="30.6640625" style="3" bestFit="1" customWidth="1"/>
    <col min="5" max="5" width="12.44140625" style="3" bestFit="1" customWidth="1"/>
    <col min="6" max="6" width="7.6640625" style="3" bestFit="1" customWidth="1"/>
    <col min="7" max="7" width="9.6640625" style="3" bestFit="1" customWidth="1"/>
    <col min="8" max="9" width="8.88671875" style="3" customWidth="1"/>
    <col min="10" max="10" width="13.77734375" style="3" customWidth="1"/>
    <col min="11" max="12" width="8.88671875" style="3" customWidth="1"/>
    <col min="13" max="13" width="13.77734375" style="3" customWidth="1"/>
    <col min="14" max="15" width="8.88671875" style="3" customWidth="1"/>
    <col min="16" max="16384" width="11.5546875" style="3"/>
  </cols>
  <sheetData>
    <row r="1" spans="1:16" s="23" customFormat="1" x14ac:dyDescent="0.3">
      <c r="A1" s="55"/>
      <c r="B1" s="1"/>
      <c r="C1" s="1"/>
      <c r="D1" s="55"/>
      <c r="E1" s="55"/>
      <c r="F1" s="55"/>
      <c r="G1" s="55"/>
      <c r="H1" s="55"/>
      <c r="I1" s="57" t="s">
        <v>50</v>
      </c>
      <c r="J1" s="58" t="s">
        <v>80</v>
      </c>
      <c r="K1" s="58"/>
      <c r="L1" s="49">
        <v>4681</v>
      </c>
      <c r="M1" s="55"/>
      <c r="N1" s="55"/>
      <c r="O1" s="55"/>
      <c r="P1" s="55"/>
    </row>
    <row r="2" spans="1:16" s="23" customFormat="1" x14ac:dyDescent="0.3">
      <c r="A2" s="55"/>
      <c r="B2" s="4" t="s">
        <v>0</v>
      </c>
      <c r="C2" s="4" t="s">
        <v>1</v>
      </c>
      <c r="D2" s="5" t="s">
        <v>2</v>
      </c>
      <c r="E2" s="4" t="s">
        <v>49</v>
      </c>
      <c r="F2" s="5" t="s">
        <v>3</v>
      </c>
      <c r="G2" s="4" t="s">
        <v>4</v>
      </c>
      <c r="H2" s="5" t="s">
        <v>3</v>
      </c>
      <c r="I2" s="6" t="s">
        <v>5</v>
      </c>
      <c r="J2" s="4" t="s">
        <v>6</v>
      </c>
      <c r="K2" s="5" t="s">
        <v>3</v>
      </c>
      <c r="L2" s="6" t="s">
        <v>5</v>
      </c>
      <c r="M2" s="4" t="s">
        <v>7</v>
      </c>
      <c r="N2" s="5" t="s">
        <v>3</v>
      </c>
      <c r="O2" s="6" t="s">
        <v>8</v>
      </c>
      <c r="P2" s="55"/>
    </row>
    <row r="3" spans="1:16" s="23" customFormat="1" x14ac:dyDescent="0.3">
      <c r="A3" s="55"/>
      <c r="B3" s="20">
        <f>_xlfn.RANK.EQ(O3,$O$3:$O$25,0)</f>
        <v>1</v>
      </c>
      <c r="C3" s="24" t="s">
        <v>10</v>
      </c>
      <c r="D3" s="25" t="s">
        <v>72</v>
      </c>
      <c r="E3" s="39">
        <v>12.32</v>
      </c>
      <c r="F3" s="34">
        <v>1097</v>
      </c>
      <c r="G3" s="35">
        <v>1.59</v>
      </c>
      <c r="H3" s="34">
        <v>1083</v>
      </c>
      <c r="I3" s="36">
        <f>F3+H3</f>
        <v>2180</v>
      </c>
      <c r="J3" s="35">
        <v>9.89</v>
      </c>
      <c r="K3" s="34">
        <v>1052</v>
      </c>
      <c r="L3" s="36">
        <f>I3+K3</f>
        <v>3232</v>
      </c>
      <c r="M3" s="63" t="s">
        <v>162</v>
      </c>
      <c r="N3" s="34">
        <v>1078</v>
      </c>
      <c r="O3" s="36">
        <f>L3+N3</f>
        <v>4310</v>
      </c>
      <c r="P3" s="55"/>
    </row>
    <row r="4" spans="1:16" s="23" customFormat="1" x14ac:dyDescent="0.3">
      <c r="A4" s="55"/>
      <c r="B4" s="21">
        <f>_xlfn.RANK.EQ(O4,$O$3:$O$25,0)</f>
        <v>2</v>
      </c>
      <c r="C4" s="27" t="s">
        <v>122</v>
      </c>
      <c r="D4" s="28" t="s">
        <v>123</v>
      </c>
      <c r="E4" s="53">
        <v>12.92</v>
      </c>
      <c r="F4" s="7">
        <v>997</v>
      </c>
      <c r="G4" s="8">
        <v>1.62</v>
      </c>
      <c r="H4" s="7">
        <v>1112</v>
      </c>
      <c r="I4" s="9">
        <f>F4+H4</f>
        <v>2109</v>
      </c>
      <c r="J4" s="8">
        <v>9.94</v>
      </c>
      <c r="K4" s="7">
        <v>1056</v>
      </c>
      <c r="L4" s="9">
        <f>I4+K4</f>
        <v>3165</v>
      </c>
      <c r="M4" s="61" t="s">
        <v>163</v>
      </c>
      <c r="N4" s="7">
        <v>1069</v>
      </c>
      <c r="O4" s="9">
        <f>L4+N4</f>
        <v>4234</v>
      </c>
      <c r="P4" s="55"/>
    </row>
    <row r="5" spans="1:16" s="23" customFormat="1" x14ac:dyDescent="0.3">
      <c r="A5" s="55"/>
      <c r="B5" s="21">
        <f>_xlfn.RANK.EQ(O5,$O$3:$O$25,0)</f>
        <v>3</v>
      </c>
      <c r="C5" s="27" t="s">
        <v>119</v>
      </c>
      <c r="D5" s="28" t="s">
        <v>95</v>
      </c>
      <c r="E5" s="54">
        <v>12.59</v>
      </c>
      <c r="F5" s="7">
        <v>1051</v>
      </c>
      <c r="G5" s="8">
        <v>1.56</v>
      </c>
      <c r="H5" s="7">
        <v>1053</v>
      </c>
      <c r="I5" s="9">
        <f>F5+H5</f>
        <v>2104</v>
      </c>
      <c r="J5" s="8">
        <v>9.17</v>
      </c>
      <c r="K5" s="7">
        <v>998</v>
      </c>
      <c r="L5" s="9">
        <f>I5+K5</f>
        <v>3102</v>
      </c>
      <c r="M5" s="65" t="s">
        <v>171</v>
      </c>
      <c r="N5" s="7">
        <v>1037</v>
      </c>
      <c r="O5" s="9">
        <f>L5+N5</f>
        <v>4139</v>
      </c>
      <c r="P5" s="55"/>
    </row>
    <row r="6" spans="1:16" s="23" customFormat="1" x14ac:dyDescent="0.3">
      <c r="A6" s="55"/>
      <c r="B6" s="21">
        <f>_xlfn.RANK.EQ(O6,$O$3:$O$25,0)</f>
        <v>4</v>
      </c>
      <c r="C6" s="27" t="s">
        <v>110</v>
      </c>
      <c r="D6" s="28" t="s">
        <v>91</v>
      </c>
      <c r="E6" s="26">
        <v>12.43</v>
      </c>
      <c r="F6" s="7">
        <v>1078</v>
      </c>
      <c r="G6" s="8">
        <v>1.59</v>
      </c>
      <c r="H6" s="7">
        <v>1083</v>
      </c>
      <c r="I6" s="9">
        <f>F6+H6</f>
        <v>2161</v>
      </c>
      <c r="J6" s="8">
        <v>8.41</v>
      </c>
      <c r="K6" s="7">
        <v>938</v>
      </c>
      <c r="L6" s="9">
        <f>I6+K6</f>
        <v>3099</v>
      </c>
      <c r="M6" s="61" t="s">
        <v>169</v>
      </c>
      <c r="N6" s="7">
        <v>985</v>
      </c>
      <c r="O6" s="9">
        <f>L6+N6</f>
        <v>4084</v>
      </c>
      <c r="P6" s="55"/>
    </row>
    <row r="7" spans="1:16" s="23" customFormat="1" x14ac:dyDescent="0.3">
      <c r="A7" s="55"/>
      <c r="B7" s="21">
        <f>_xlfn.RANK.EQ(O7,$O$3:$O$25,0)</f>
        <v>5</v>
      </c>
      <c r="C7" s="27" t="s">
        <v>101</v>
      </c>
      <c r="D7" s="28" t="s">
        <v>102</v>
      </c>
      <c r="E7" s="53">
        <v>12.93</v>
      </c>
      <c r="F7" s="7">
        <v>995</v>
      </c>
      <c r="G7" s="8">
        <v>1.45</v>
      </c>
      <c r="H7" s="7">
        <v>944</v>
      </c>
      <c r="I7" s="9">
        <f>F7+H7</f>
        <v>1939</v>
      </c>
      <c r="J7" s="8">
        <v>8.24</v>
      </c>
      <c r="K7" s="7">
        <v>925</v>
      </c>
      <c r="L7" s="9">
        <f>I7+K7</f>
        <v>2864</v>
      </c>
      <c r="M7" s="61" t="s">
        <v>161</v>
      </c>
      <c r="N7" s="7">
        <v>1180</v>
      </c>
      <c r="O7" s="9">
        <f>L7+N7</f>
        <v>4044</v>
      </c>
      <c r="P7" s="55"/>
    </row>
    <row r="8" spans="1:16" s="23" customFormat="1" x14ac:dyDescent="0.3">
      <c r="A8" s="55"/>
      <c r="B8" s="21">
        <f>_xlfn.RANK.EQ(O8,$O$3:$O$25,0)</f>
        <v>6</v>
      </c>
      <c r="C8" s="27" t="s">
        <v>107</v>
      </c>
      <c r="D8" s="28" t="s">
        <v>22</v>
      </c>
      <c r="E8" s="29">
        <v>12.9</v>
      </c>
      <c r="F8" s="7">
        <v>1000</v>
      </c>
      <c r="G8" s="8">
        <v>1.45</v>
      </c>
      <c r="H8" s="7">
        <v>944</v>
      </c>
      <c r="I8" s="9">
        <f>F8+H8</f>
        <v>1944</v>
      </c>
      <c r="J8" s="8">
        <v>9.44</v>
      </c>
      <c r="K8" s="7">
        <v>1018</v>
      </c>
      <c r="L8" s="9">
        <f>I8+K8</f>
        <v>2962</v>
      </c>
      <c r="M8" s="61" t="s">
        <v>164</v>
      </c>
      <c r="N8" s="7">
        <v>1038</v>
      </c>
      <c r="O8" s="9">
        <f>L8+N8</f>
        <v>4000</v>
      </c>
      <c r="P8" s="55"/>
    </row>
    <row r="9" spans="1:16" s="23" customFormat="1" x14ac:dyDescent="0.3">
      <c r="A9" s="55"/>
      <c r="B9" s="21">
        <f>_xlfn.RANK.EQ(O9,$O$3:$O$25,0)</f>
        <v>7</v>
      </c>
      <c r="C9" s="27" t="s">
        <v>106</v>
      </c>
      <c r="D9" s="28" t="s">
        <v>22</v>
      </c>
      <c r="E9" s="26">
        <v>13.29</v>
      </c>
      <c r="F9" s="7">
        <v>939</v>
      </c>
      <c r="G9" s="8">
        <v>1.56</v>
      </c>
      <c r="H9" s="7">
        <v>1053</v>
      </c>
      <c r="I9" s="9">
        <f>F9+H9</f>
        <v>1992</v>
      </c>
      <c r="J9" s="8">
        <v>8.74</v>
      </c>
      <c r="K9" s="7">
        <v>965</v>
      </c>
      <c r="L9" s="9">
        <f>I9+K9</f>
        <v>2957</v>
      </c>
      <c r="M9" s="61" t="s">
        <v>168</v>
      </c>
      <c r="N9" s="7">
        <v>993</v>
      </c>
      <c r="O9" s="9">
        <f>L9+N9</f>
        <v>3950</v>
      </c>
      <c r="P9" s="55"/>
    </row>
    <row r="10" spans="1:16" s="23" customFormat="1" x14ac:dyDescent="0.3">
      <c r="A10" s="55"/>
      <c r="B10" s="21">
        <f>_xlfn.RANK.EQ(O10,$O$3:$O$25,0)</f>
        <v>8</v>
      </c>
      <c r="C10" s="27" t="s">
        <v>111</v>
      </c>
      <c r="D10" s="28" t="s">
        <v>112</v>
      </c>
      <c r="E10" s="29">
        <v>12.52</v>
      </c>
      <c r="F10" s="7">
        <v>1063</v>
      </c>
      <c r="G10" s="8">
        <v>1.4</v>
      </c>
      <c r="H10" s="7">
        <v>893</v>
      </c>
      <c r="I10" s="9">
        <f>F10+H10</f>
        <v>1956</v>
      </c>
      <c r="J10" s="8">
        <v>8.75</v>
      </c>
      <c r="K10" s="7">
        <v>966</v>
      </c>
      <c r="L10" s="9">
        <f>I10+K10</f>
        <v>2922</v>
      </c>
      <c r="M10" s="61" t="s">
        <v>166</v>
      </c>
      <c r="N10" s="7">
        <v>1015</v>
      </c>
      <c r="O10" s="9">
        <f>L10+N10</f>
        <v>3937</v>
      </c>
      <c r="P10" s="55"/>
    </row>
    <row r="11" spans="1:16" s="23" customFormat="1" x14ac:dyDescent="0.3">
      <c r="A11" s="55"/>
      <c r="B11" s="21">
        <f>_xlfn.RANK.EQ(O11,$O$3:$O$25,0)</f>
        <v>9</v>
      </c>
      <c r="C11" s="27" t="s">
        <v>103</v>
      </c>
      <c r="D11" s="28" t="s">
        <v>104</v>
      </c>
      <c r="E11" s="29">
        <v>13.58</v>
      </c>
      <c r="F11" s="7">
        <v>897</v>
      </c>
      <c r="G11" s="8">
        <v>1.5</v>
      </c>
      <c r="H11" s="7">
        <v>994</v>
      </c>
      <c r="I11" s="9">
        <f>F11+H11</f>
        <v>1891</v>
      </c>
      <c r="J11" s="8">
        <v>8.6</v>
      </c>
      <c r="K11" s="7">
        <v>953</v>
      </c>
      <c r="L11" s="9">
        <f>I11+K11</f>
        <v>2844</v>
      </c>
      <c r="M11" s="61" t="s">
        <v>165</v>
      </c>
      <c r="N11" s="7">
        <v>1035</v>
      </c>
      <c r="O11" s="9">
        <f>L11+N11</f>
        <v>3879</v>
      </c>
      <c r="P11" s="55"/>
    </row>
    <row r="12" spans="1:16" s="23" customFormat="1" x14ac:dyDescent="0.3">
      <c r="A12" s="55"/>
      <c r="B12" s="21">
        <f>_xlfn.RANK.EQ(O12,$O$3:$O$25,0)</f>
        <v>10</v>
      </c>
      <c r="C12" s="27" t="s">
        <v>118</v>
      </c>
      <c r="D12" s="28" t="s">
        <v>95</v>
      </c>
      <c r="E12" s="29">
        <v>12.54</v>
      </c>
      <c r="F12" s="7">
        <v>1059</v>
      </c>
      <c r="G12" s="8">
        <v>1.4</v>
      </c>
      <c r="H12" s="7">
        <v>893</v>
      </c>
      <c r="I12" s="9">
        <f>F12+H12</f>
        <v>1952</v>
      </c>
      <c r="J12" s="8">
        <v>7.32</v>
      </c>
      <c r="K12" s="7">
        <v>849</v>
      </c>
      <c r="L12" s="9">
        <f>I12+K12</f>
        <v>2801</v>
      </c>
      <c r="M12" s="61" t="s">
        <v>151</v>
      </c>
      <c r="N12" s="7">
        <v>1052</v>
      </c>
      <c r="O12" s="9">
        <f>L12+N12</f>
        <v>3853</v>
      </c>
      <c r="P12" s="55"/>
    </row>
    <row r="13" spans="1:16" s="23" customFormat="1" x14ac:dyDescent="0.3">
      <c r="A13" s="55"/>
      <c r="B13" s="21">
        <f>_xlfn.RANK.EQ(O13,$O$3:$O$25,0)</f>
        <v>11</v>
      </c>
      <c r="C13" s="27" t="s">
        <v>108</v>
      </c>
      <c r="D13" s="28" t="s">
        <v>87</v>
      </c>
      <c r="E13" s="29">
        <v>12.58</v>
      </c>
      <c r="F13" s="7">
        <v>1053</v>
      </c>
      <c r="G13" s="8">
        <v>1.35</v>
      </c>
      <c r="H13" s="7">
        <v>842</v>
      </c>
      <c r="I13" s="9">
        <f>F13+H13</f>
        <v>1895</v>
      </c>
      <c r="J13" s="8">
        <v>8.6199999999999992</v>
      </c>
      <c r="K13" s="7">
        <v>955</v>
      </c>
      <c r="L13" s="9">
        <f>I13+K13</f>
        <v>2850</v>
      </c>
      <c r="M13" s="61" t="s">
        <v>167</v>
      </c>
      <c r="N13" s="7">
        <v>1001</v>
      </c>
      <c r="O13" s="9">
        <f>L13+N13</f>
        <v>3851</v>
      </c>
      <c r="P13" s="55"/>
    </row>
    <row r="14" spans="1:16" s="23" customFormat="1" x14ac:dyDescent="0.3">
      <c r="A14" s="55"/>
      <c r="B14" s="21">
        <f>_xlfn.RANK.EQ(O14,$O$3:$O$25,0)</f>
        <v>12</v>
      </c>
      <c r="C14" s="27" t="s">
        <v>120</v>
      </c>
      <c r="D14" s="28" t="s">
        <v>121</v>
      </c>
      <c r="E14" s="26">
        <v>13.54</v>
      </c>
      <c r="F14" s="7">
        <v>902</v>
      </c>
      <c r="G14" s="8">
        <v>1.45</v>
      </c>
      <c r="H14" s="7">
        <v>944</v>
      </c>
      <c r="I14" s="9">
        <f>F14+H14</f>
        <v>1846</v>
      </c>
      <c r="J14" s="8">
        <v>8.8800000000000008</v>
      </c>
      <c r="K14" s="7">
        <v>976</v>
      </c>
      <c r="L14" s="9">
        <f>I14+K14</f>
        <v>2822</v>
      </c>
      <c r="M14" s="61" t="s">
        <v>170</v>
      </c>
      <c r="N14" s="7">
        <v>909</v>
      </c>
      <c r="O14" s="9">
        <f>L14+N14</f>
        <v>3731</v>
      </c>
      <c r="P14" s="55"/>
    </row>
    <row r="15" spans="1:16" s="23" customFormat="1" x14ac:dyDescent="0.3">
      <c r="A15" s="55"/>
      <c r="B15" s="21">
        <f>_xlfn.RANK.EQ(O15,$O$3:$O$25,0)</f>
        <v>13</v>
      </c>
      <c r="C15" s="27" t="s">
        <v>128</v>
      </c>
      <c r="D15" s="28" t="s">
        <v>129</v>
      </c>
      <c r="E15" s="29">
        <v>13.2</v>
      </c>
      <c r="F15" s="7">
        <v>953</v>
      </c>
      <c r="G15" s="8">
        <v>1.4</v>
      </c>
      <c r="H15" s="7">
        <v>893</v>
      </c>
      <c r="I15" s="9">
        <f>F15+H15</f>
        <v>1846</v>
      </c>
      <c r="J15" s="8">
        <v>8.39</v>
      </c>
      <c r="K15" s="7">
        <v>937</v>
      </c>
      <c r="L15" s="9">
        <f>I15+K15</f>
        <v>2783</v>
      </c>
      <c r="M15" s="61" t="s">
        <v>152</v>
      </c>
      <c r="N15" s="7">
        <v>924</v>
      </c>
      <c r="O15" s="9">
        <f>L15+N15</f>
        <v>3707</v>
      </c>
      <c r="P15" s="55"/>
    </row>
    <row r="16" spans="1:16" s="23" customFormat="1" x14ac:dyDescent="0.3">
      <c r="A16" s="55"/>
      <c r="B16" s="21">
        <f>_xlfn.RANK.EQ(O16,$O$3:$O$25,0)</f>
        <v>14</v>
      </c>
      <c r="C16" s="27" t="s">
        <v>115</v>
      </c>
      <c r="D16" s="28" t="s">
        <v>116</v>
      </c>
      <c r="E16" s="26">
        <v>14.24</v>
      </c>
      <c r="F16" s="7">
        <v>805</v>
      </c>
      <c r="G16" s="8">
        <v>1.4</v>
      </c>
      <c r="H16" s="7">
        <v>893</v>
      </c>
      <c r="I16" s="9">
        <f>F16+H16</f>
        <v>1698</v>
      </c>
      <c r="J16" s="8">
        <v>9.75</v>
      </c>
      <c r="K16" s="7">
        <v>1041</v>
      </c>
      <c r="L16" s="9">
        <f>I16+K16</f>
        <v>2739</v>
      </c>
      <c r="M16" s="61" t="s">
        <v>153</v>
      </c>
      <c r="N16" s="7">
        <v>961</v>
      </c>
      <c r="O16" s="9">
        <f>L16+N16</f>
        <v>3700</v>
      </c>
      <c r="P16" s="55"/>
    </row>
    <row r="17" spans="1:16" s="23" customFormat="1" x14ac:dyDescent="0.3">
      <c r="A17" s="55"/>
      <c r="B17" s="21">
        <f>_xlfn.RANK.EQ(O17,$O$3:$O$25,0)</f>
        <v>15</v>
      </c>
      <c r="C17" s="27" t="s">
        <v>109</v>
      </c>
      <c r="D17" s="28" t="s">
        <v>87</v>
      </c>
      <c r="E17" s="26">
        <v>13.37</v>
      </c>
      <c r="F17" s="7">
        <v>927</v>
      </c>
      <c r="G17" s="8">
        <v>1.35</v>
      </c>
      <c r="H17" s="7">
        <v>842</v>
      </c>
      <c r="I17" s="9">
        <f>F17+H17</f>
        <v>1769</v>
      </c>
      <c r="J17" s="8">
        <v>8.14</v>
      </c>
      <c r="K17" s="7">
        <v>917</v>
      </c>
      <c r="L17" s="9">
        <f>I17+K17</f>
        <v>2686</v>
      </c>
      <c r="M17" s="61" t="s">
        <v>154</v>
      </c>
      <c r="N17" s="7">
        <v>857</v>
      </c>
      <c r="O17" s="9">
        <f>L17+N17</f>
        <v>3543</v>
      </c>
      <c r="P17" s="55"/>
    </row>
    <row r="18" spans="1:16" s="23" customFormat="1" x14ac:dyDescent="0.3">
      <c r="A18" s="55"/>
      <c r="B18" s="21">
        <f>_xlfn.RANK.EQ(O18,$O$3:$O$25,0)</f>
        <v>16</v>
      </c>
      <c r="C18" s="27" t="s">
        <v>114</v>
      </c>
      <c r="D18" s="28" t="s">
        <v>70</v>
      </c>
      <c r="E18" s="29">
        <v>16.48</v>
      </c>
      <c r="F18" s="7">
        <v>549</v>
      </c>
      <c r="G18" s="8">
        <v>1.35</v>
      </c>
      <c r="H18" s="7">
        <v>842</v>
      </c>
      <c r="I18" s="9">
        <f>F18+H18</f>
        <v>1391</v>
      </c>
      <c r="J18" s="8">
        <v>7.59</v>
      </c>
      <c r="K18" s="7">
        <v>872</v>
      </c>
      <c r="L18" s="9">
        <f>I18+K18</f>
        <v>2263</v>
      </c>
      <c r="M18" s="61" t="s">
        <v>155</v>
      </c>
      <c r="N18" s="7">
        <v>958</v>
      </c>
      <c r="O18" s="9">
        <f>L18+N18</f>
        <v>3221</v>
      </c>
      <c r="P18" s="55"/>
    </row>
    <row r="19" spans="1:16" s="23" customFormat="1" x14ac:dyDescent="0.3">
      <c r="A19" s="55"/>
      <c r="B19" s="21">
        <f>_xlfn.RANK.EQ(O19,$O$3:$O$25,0)</f>
        <v>17</v>
      </c>
      <c r="C19" s="27" t="s">
        <v>125</v>
      </c>
      <c r="D19" s="28" t="s">
        <v>13</v>
      </c>
      <c r="E19" s="29">
        <v>16.690000000000001</v>
      </c>
      <c r="F19" s="7">
        <v>530</v>
      </c>
      <c r="G19" s="8">
        <v>1.35</v>
      </c>
      <c r="H19" s="7">
        <v>842</v>
      </c>
      <c r="I19" s="9">
        <f>F19+H19</f>
        <v>1372</v>
      </c>
      <c r="J19" s="8">
        <v>7.36</v>
      </c>
      <c r="K19" s="7">
        <v>852</v>
      </c>
      <c r="L19" s="9">
        <f>I19+K19</f>
        <v>2224</v>
      </c>
      <c r="M19" s="61" t="s">
        <v>156</v>
      </c>
      <c r="N19" s="7">
        <v>819</v>
      </c>
      <c r="O19" s="9">
        <f>L19+N19</f>
        <v>3043</v>
      </c>
      <c r="P19" s="55"/>
    </row>
    <row r="20" spans="1:16" s="23" customFormat="1" x14ac:dyDescent="0.3">
      <c r="A20" s="55"/>
      <c r="B20" s="21">
        <f>_xlfn.RANK.EQ(O20,$O$3:$O$25,0)</f>
        <v>18</v>
      </c>
      <c r="C20" s="27" t="s">
        <v>117</v>
      </c>
      <c r="D20" s="28" t="s">
        <v>28</v>
      </c>
      <c r="E20" s="53">
        <v>15.77</v>
      </c>
      <c r="F20" s="7">
        <v>624</v>
      </c>
      <c r="G20" s="8">
        <v>1.3</v>
      </c>
      <c r="H20" s="7">
        <v>789</v>
      </c>
      <c r="I20" s="9">
        <f>F20+H20</f>
        <v>1413</v>
      </c>
      <c r="J20" s="8">
        <v>5.51</v>
      </c>
      <c r="K20" s="7">
        <v>683</v>
      </c>
      <c r="L20" s="9">
        <f>I20+K20</f>
        <v>2096</v>
      </c>
      <c r="M20" s="61" t="s">
        <v>157</v>
      </c>
      <c r="N20" s="7">
        <v>753</v>
      </c>
      <c r="O20" s="9">
        <f>L20+N20</f>
        <v>2849</v>
      </c>
      <c r="P20" s="55"/>
    </row>
    <row r="21" spans="1:16" s="23" customFormat="1" x14ac:dyDescent="0.3">
      <c r="A21" s="55"/>
      <c r="B21" s="21">
        <f>_xlfn.RANK.EQ(O21,$O$3:$O$25,0)</f>
        <v>19</v>
      </c>
      <c r="C21" s="27" t="s">
        <v>105</v>
      </c>
      <c r="D21" s="28" t="s">
        <v>84</v>
      </c>
      <c r="E21" s="29">
        <v>13.76</v>
      </c>
      <c r="F21" s="7">
        <v>871</v>
      </c>
      <c r="G21" s="8">
        <v>1.53</v>
      </c>
      <c r="H21" s="7">
        <v>1024</v>
      </c>
      <c r="I21" s="9">
        <f>F21+H21</f>
        <v>1895</v>
      </c>
      <c r="J21" s="8">
        <v>7.1</v>
      </c>
      <c r="K21" s="7">
        <v>830</v>
      </c>
      <c r="L21" s="9">
        <f>I21+K21</f>
        <v>2725</v>
      </c>
      <c r="M21" s="10" t="s">
        <v>14</v>
      </c>
      <c r="N21" s="7">
        <v>0</v>
      </c>
      <c r="O21" s="9">
        <f>L21+N21</f>
        <v>2725</v>
      </c>
      <c r="P21" s="55"/>
    </row>
    <row r="22" spans="1:16" s="23" customFormat="1" x14ac:dyDescent="0.3">
      <c r="A22" s="55"/>
      <c r="B22" s="21">
        <f>_xlfn.RANK.EQ(O22,$O$3:$O$25,0)</f>
        <v>20</v>
      </c>
      <c r="C22" s="27" t="s">
        <v>130</v>
      </c>
      <c r="D22" s="28" t="s">
        <v>44</v>
      </c>
      <c r="E22" s="54">
        <v>14.85</v>
      </c>
      <c r="F22" s="7">
        <v>729</v>
      </c>
      <c r="G22" s="8">
        <v>1.4</v>
      </c>
      <c r="H22" s="7">
        <v>893</v>
      </c>
      <c r="I22" s="9">
        <f>F22+H22</f>
        <v>1622</v>
      </c>
      <c r="J22" s="8">
        <v>8.6300000000000008</v>
      </c>
      <c r="K22" s="7">
        <v>956</v>
      </c>
      <c r="L22" s="9">
        <f>I22+K22</f>
        <v>2578</v>
      </c>
      <c r="M22" s="10" t="s">
        <v>14</v>
      </c>
      <c r="N22" s="7">
        <v>0</v>
      </c>
      <c r="O22" s="9">
        <f>L22+N22</f>
        <v>2578</v>
      </c>
      <c r="P22" s="55"/>
    </row>
    <row r="23" spans="1:16" s="23" customFormat="1" x14ac:dyDescent="0.3">
      <c r="A23" s="55"/>
      <c r="B23" s="21">
        <f>_xlfn.RANK.EQ(O23,$O$3:$O$25,0)</f>
        <v>21</v>
      </c>
      <c r="C23" s="27" t="s">
        <v>124</v>
      </c>
      <c r="D23" s="28" t="s">
        <v>97</v>
      </c>
      <c r="E23" s="26">
        <v>15.68</v>
      </c>
      <c r="F23" s="7">
        <v>634</v>
      </c>
      <c r="G23" s="8" t="s">
        <v>14</v>
      </c>
      <c r="H23" s="7">
        <v>0</v>
      </c>
      <c r="I23" s="9">
        <f>F23+H23</f>
        <v>634</v>
      </c>
      <c r="J23" s="8">
        <v>6.64</v>
      </c>
      <c r="K23" s="7">
        <v>789</v>
      </c>
      <c r="L23" s="9">
        <f>I23+K23</f>
        <v>1423</v>
      </c>
      <c r="M23" s="61" t="s">
        <v>158</v>
      </c>
      <c r="N23" s="7">
        <v>839</v>
      </c>
      <c r="O23" s="9">
        <f>L23+N23</f>
        <v>2262</v>
      </c>
      <c r="P23" s="55"/>
    </row>
    <row r="24" spans="1:16" s="23" customFormat="1" x14ac:dyDescent="0.3">
      <c r="A24" s="55"/>
      <c r="B24" s="21">
        <f>_xlfn.RANK.EQ(O24,$O$3:$O$25,0)</f>
        <v>22</v>
      </c>
      <c r="C24" s="27" t="s">
        <v>126</v>
      </c>
      <c r="D24" s="28" t="s">
        <v>127</v>
      </c>
      <c r="E24" s="53">
        <v>16.98</v>
      </c>
      <c r="F24" s="7">
        <v>501</v>
      </c>
      <c r="G24" s="8" t="s">
        <v>14</v>
      </c>
      <c r="H24" s="7">
        <v>0</v>
      </c>
      <c r="I24" s="9">
        <f>F24+H24</f>
        <v>501</v>
      </c>
      <c r="J24" s="8">
        <v>6.33</v>
      </c>
      <c r="K24" s="7">
        <v>761</v>
      </c>
      <c r="L24" s="9">
        <f>I24+K24</f>
        <v>1262</v>
      </c>
      <c r="M24" s="61" t="s">
        <v>160</v>
      </c>
      <c r="N24" s="7">
        <v>884</v>
      </c>
      <c r="O24" s="9">
        <f>L24+N24</f>
        <v>2146</v>
      </c>
      <c r="P24" s="55"/>
    </row>
    <row r="25" spans="1:16" s="23" customFormat="1" x14ac:dyDescent="0.3">
      <c r="A25" s="55"/>
      <c r="B25" s="22">
        <f>_xlfn.RANK.EQ(O25,$O$3:$O$25,0)</f>
        <v>23</v>
      </c>
      <c r="C25" s="31" t="s">
        <v>113</v>
      </c>
      <c r="D25" s="32" t="s">
        <v>70</v>
      </c>
      <c r="E25" s="37">
        <v>16.309999999999999</v>
      </c>
      <c r="F25" s="11">
        <v>559</v>
      </c>
      <c r="G25" s="12" t="s">
        <v>14</v>
      </c>
      <c r="H25" s="11">
        <v>0</v>
      </c>
      <c r="I25" s="13">
        <f>F25+H25</f>
        <v>559</v>
      </c>
      <c r="J25" s="12">
        <v>6.53</v>
      </c>
      <c r="K25" s="11">
        <v>779</v>
      </c>
      <c r="L25" s="13">
        <f>I25+K25</f>
        <v>1338</v>
      </c>
      <c r="M25" s="64" t="s">
        <v>159</v>
      </c>
      <c r="N25" s="11">
        <v>766</v>
      </c>
      <c r="O25" s="13">
        <f>L25+N25</f>
        <v>2104</v>
      </c>
      <c r="P25" s="55"/>
    </row>
    <row r="26" spans="1:16" x14ac:dyDescent="0.3">
      <c r="A26" s="56" t="s">
        <v>172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x14ac:dyDescent="0.3">
      <c r="C27" s="15"/>
      <c r="D27" s="16"/>
    </row>
  </sheetData>
  <mergeCells count="1">
    <mergeCell ref="J1:K1"/>
  </mergeCells>
  <conditionalFormatting sqref="C27:D27 B3:O25">
    <cfRule type="expression" dxfId="5" priority="1">
      <formula>#REF!=3</formula>
    </cfRule>
    <cfRule type="expression" dxfId="4" priority="2">
      <formula>#REF!=2</formula>
    </cfRule>
    <cfRule type="expression" dxfId="3" priority="3">
      <formula>#REF!=1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31B8-CE0D-47C4-AB31-686E68E520BC}">
  <sheetPr>
    <tabColor rgb="FF92D050"/>
    <pageSetUpPr fitToPage="1"/>
  </sheetPr>
  <dimension ref="A1:W32"/>
  <sheetViews>
    <sheetView showGridLines="0" zoomScale="110" zoomScaleNormal="110" workbookViewId="0">
      <pane xSplit="4" topLeftCell="J1" activePane="topRight" state="frozen"/>
      <selection pane="topRight" activeCell="D8" sqref="D8"/>
    </sheetView>
  </sheetViews>
  <sheetFormatPr baseColWidth="10" defaultRowHeight="14.4" x14ac:dyDescent="0.3"/>
  <cols>
    <col min="1" max="1" width="2" style="56" bestFit="1" customWidth="1"/>
    <col min="2" max="2" width="5.77734375" style="3" bestFit="1" customWidth="1"/>
    <col min="3" max="3" width="22.88671875" style="3" bestFit="1" customWidth="1"/>
    <col min="4" max="4" width="24.6640625" style="3" bestFit="1" customWidth="1"/>
    <col min="5" max="5" width="13.5546875" style="3" hidden="1" customWidth="1"/>
    <col min="6" max="6" width="7.6640625" style="3" hidden="1" customWidth="1"/>
    <col min="7" max="7" width="9.6640625" style="3" hidden="1" customWidth="1"/>
    <col min="8" max="9" width="8.5546875" style="3" hidden="1" customWidth="1"/>
    <col min="10" max="10" width="14.21875" style="3" hidden="1" customWidth="1"/>
    <col min="11" max="12" width="8.5546875" style="3" hidden="1" customWidth="1"/>
    <col min="13" max="13" width="14.21875" style="3" hidden="1" customWidth="1"/>
    <col min="14" max="15" width="8.5546875" style="3" hidden="1" customWidth="1"/>
    <col min="16" max="16" width="14.21875" style="3" hidden="1" customWidth="1"/>
    <col min="17" max="18" width="8.5546875" style="3" hidden="1" customWidth="1"/>
    <col min="19" max="19" width="14.21875" style="3" hidden="1" customWidth="1"/>
    <col min="20" max="20" width="8.5546875" style="3" hidden="1" customWidth="1"/>
    <col min="21" max="21" width="8.5546875" style="3" customWidth="1"/>
    <col min="22" max="22" width="2.44140625" style="3" customWidth="1"/>
    <col min="23" max="16384" width="11.5546875" style="3"/>
  </cols>
  <sheetData>
    <row r="1" spans="1:23" s="23" customFormat="1" x14ac:dyDescent="0.3">
      <c r="A1" s="55"/>
      <c r="B1" s="1"/>
      <c r="C1" s="1"/>
      <c r="E1" s="1"/>
      <c r="F1" s="17"/>
      <c r="M1" s="19"/>
      <c r="N1" s="19"/>
      <c r="O1" s="19"/>
      <c r="P1" s="19"/>
      <c r="Q1" s="2"/>
      <c r="R1" s="48" t="s">
        <v>50</v>
      </c>
      <c r="S1" s="58" t="s">
        <v>81</v>
      </c>
      <c r="T1" s="58"/>
      <c r="U1" s="49">
        <v>4145</v>
      </c>
    </row>
    <row r="2" spans="1:23" s="23" customFormat="1" x14ac:dyDescent="0.3">
      <c r="A2" s="55"/>
      <c r="B2" s="4" t="s">
        <v>0</v>
      </c>
      <c r="C2" s="4" t="s">
        <v>1</v>
      </c>
      <c r="D2" s="5" t="s">
        <v>2</v>
      </c>
      <c r="E2" s="4" t="s">
        <v>79</v>
      </c>
      <c r="F2" s="5" t="s">
        <v>3</v>
      </c>
      <c r="G2" s="4" t="s">
        <v>4</v>
      </c>
      <c r="H2" s="5" t="s">
        <v>3</v>
      </c>
      <c r="I2" s="6" t="s">
        <v>5</v>
      </c>
      <c r="J2" s="44" t="s">
        <v>82</v>
      </c>
      <c r="K2" s="44" t="s">
        <v>3</v>
      </c>
      <c r="L2" s="4" t="s">
        <v>5</v>
      </c>
      <c r="M2" s="4" t="s">
        <v>6</v>
      </c>
      <c r="N2" s="5" t="s">
        <v>3</v>
      </c>
      <c r="O2" s="6" t="s">
        <v>5</v>
      </c>
      <c r="P2" s="4" t="s">
        <v>9</v>
      </c>
      <c r="Q2" s="5" t="s">
        <v>3</v>
      </c>
      <c r="R2" s="6" t="s">
        <v>5</v>
      </c>
      <c r="S2" s="4" t="s">
        <v>7</v>
      </c>
      <c r="T2" s="5" t="s">
        <v>3</v>
      </c>
      <c r="U2" s="6" t="s">
        <v>8</v>
      </c>
    </row>
    <row r="3" spans="1:23" s="23" customFormat="1" x14ac:dyDescent="0.3">
      <c r="A3" s="55"/>
      <c r="B3" s="20">
        <f>_xlfn.RANK.EQ(U3,$U$3:$U$15,0)</f>
        <v>1</v>
      </c>
      <c r="C3" s="24" t="s">
        <v>94</v>
      </c>
      <c r="D3" s="25" t="s">
        <v>95</v>
      </c>
      <c r="E3" s="29">
        <v>16.14</v>
      </c>
      <c r="F3" s="7">
        <v>717</v>
      </c>
      <c r="G3" s="8">
        <v>1.78</v>
      </c>
      <c r="H3" s="7">
        <v>610</v>
      </c>
      <c r="I3" s="40">
        <f>F3+H3</f>
        <v>1327</v>
      </c>
      <c r="J3" s="35">
        <v>46.5</v>
      </c>
      <c r="K3" s="45">
        <v>537</v>
      </c>
      <c r="L3" s="59">
        <f>I3+K3</f>
        <v>1864</v>
      </c>
      <c r="M3" s="8">
        <v>10.199999999999999</v>
      </c>
      <c r="N3" s="7">
        <v>498</v>
      </c>
      <c r="O3" s="9">
        <f>L3+N3</f>
        <v>2362</v>
      </c>
      <c r="P3" s="10" t="s">
        <v>178</v>
      </c>
      <c r="Q3" s="7">
        <v>521</v>
      </c>
      <c r="R3" s="9">
        <f>O3+Q3</f>
        <v>2883</v>
      </c>
      <c r="S3" s="61" t="s">
        <v>189</v>
      </c>
      <c r="T3" s="7">
        <v>818</v>
      </c>
      <c r="U3" s="9">
        <f>R3+T3</f>
        <v>3701</v>
      </c>
    </row>
    <row r="4" spans="1:23" s="23" customFormat="1" x14ac:dyDescent="0.3">
      <c r="A4" s="55"/>
      <c r="B4" s="21">
        <f>_xlfn.RANK.EQ(U4,$U$3:$U$15,0)</f>
        <v>2</v>
      </c>
      <c r="C4" s="27" t="s">
        <v>89</v>
      </c>
      <c r="D4" s="28" t="s">
        <v>90</v>
      </c>
      <c r="E4" s="29">
        <v>15.62</v>
      </c>
      <c r="F4" s="7">
        <v>776</v>
      </c>
      <c r="G4" s="8">
        <v>1.6</v>
      </c>
      <c r="H4" s="7">
        <v>464</v>
      </c>
      <c r="I4" s="40">
        <f>F4+H4</f>
        <v>1240</v>
      </c>
      <c r="J4" s="8">
        <v>36.19</v>
      </c>
      <c r="K4" s="46">
        <v>387</v>
      </c>
      <c r="L4" s="40">
        <f>I4+K4</f>
        <v>1627</v>
      </c>
      <c r="M4" s="8">
        <v>11.79</v>
      </c>
      <c r="N4" s="7">
        <v>594</v>
      </c>
      <c r="O4" s="9">
        <f>L4+N4</f>
        <v>2221</v>
      </c>
      <c r="P4" s="10" t="s">
        <v>176</v>
      </c>
      <c r="Q4" s="7">
        <v>540</v>
      </c>
      <c r="R4" s="9">
        <f>O4+Q4</f>
        <v>2761</v>
      </c>
      <c r="S4" s="61" t="s">
        <v>193</v>
      </c>
      <c r="T4" s="7">
        <v>692</v>
      </c>
      <c r="U4" s="9">
        <f>R4+T4</f>
        <v>3453</v>
      </c>
    </row>
    <row r="5" spans="1:23" s="23" customFormat="1" x14ac:dyDescent="0.3">
      <c r="A5" s="55"/>
      <c r="B5" s="21">
        <f>_xlfn.RANK.EQ(U5,$U$3:$U$15,0)</f>
        <v>3</v>
      </c>
      <c r="C5" s="27" t="s">
        <v>11</v>
      </c>
      <c r="D5" s="28" t="s">
        <v>91</v>
      </c>
      <c r="E5" s="54">
        <v>15.76</v>
      </c>
      <c r="F5" s="7">
        <v>760</v>
      </c>
      <c r="G5" s="8">
        <v>1.5</v>
      </c>
      <c r="H5" s="7">
        <v>389</v>
      </c>
      <c r="I5" s="40">
        <f>F5+H5</f>
        <v>1149</v>
      </c>
      <c r="J5" s="8">
        <v>31.53</v>
      </c>
      <c r="K5" s="46">
        <v>321</v>
      </c>
      <c r="L5" s="59">
        <f>I5+K5</f>
        <v>1470</v>
      </c>
      <c r="M5" s="8">
        <v>9.6999999999999993</v>
      </c>
      <c r="N5" s="7">
        <v>468</v>
      </c>
      <c r="O5" s="9">
        <f>L5+N5</f>
        <v>1938</v>
      </c>
      <c r="P5" s="10" t="s">
        <v>177</v>
      </c>
      <c r="Q5" s="7">
        <v>477</v>
      </c>
      <c r="R5" s="9">
        <f>O5+Q5</f>
        <v>2415</v>
      </c>
      <c r="S5" s="61" t="s">
        <v>186</v>
      </c>
      <c r="T5" s="7">
        <v>862</v>
      </c>
      <c r="U5" s="9">
        <f>R5+T5</f>
        <v>3277</v>
      </c>
    </row>
    <row r="6" spans="1:23" s="23" customFormat="1" x14ac:dyDescent="0.3">
      <c r="A6" s="55"/>
      <c r="B6" s="21">
        <f>_xlfn.RANK.EQ(U6,$U$3:$U$15,0)</f>
        <v>4</v>
      </c>
      <c r="C6" s="27" t="s">
        <v>99</v>
      </c>
      <c r="D6" s="28" t="s">
        <v>72</v>
      </c>
      <c r="E6" s="26">
        <v>16.48</v>
      </c>
      <c r="F6" s="7">
        <v>680</v>
      </c>
      <c r="G6" s="8">
        <v>1.6</v>
      </c>
      <c r="H6" s="7">
        <v>464</v>
      </c>
      <c r="I6" s="40">
        <f>F6+H6</f>
        <v>1144</v>
      </c>
      <c r="J6" s="8">
        <v>30.26</v>
      </c>
      <c r="K6" s="46">
        <v>303</v>
      </c>
      <c r="L6" s="42">
        <f>I6+K6</f>
        <v>1447</v>
      </c>
      <c r="M6" s="8">
        <v>9.08</v>
      </c>
      <c r="N6" s="7">
        <v>431</v>
      </c>
      <c r="O6" s="9">
        <f>L6+N6</f>
        <v>1878</v>
      </c>
      <c r="P6" s="10" t="s">
        <v>183</v>
      </c>
      <c r="Q6" s="7">
        <v>546</v>
      </c>
      <c r="R6" s="9">
        <f>O6+Q6</f>
        <v>2424</v>
      </c>
      <c r="S6" s="61" t="s">
        <v>188</v>
      </c>
      <c r="T6" s="7">
        <v>830</v>
      </c>
      <c r="U6" s="9">
        <f>R6+T6</f>
        <v>3254</v>
      </c>
    </row>
    <row r="7" spans="1:23" s="23" customFormat="1" x14ac:dyDescent="0.3">
      <c r="A7" s="55"/>
      <c r="B7" s="21">
        <f>_xlfn.RANK.EQ(U7,$U$3:$U$15,0)</f>
        <v>5</v>
      </c>
      <c r="C7" s="27" t="s">
        <v>100</v>
      </c>
      <c r="D7" s="28" t="s">
        <v>44</v>
      </c>
      <c r="E7" s="29">
        <v>17.2</v>
      </c>
      <c r="F7" s="7">
        <v>604</v>
      </c>
      <c r="G7" s="8">
        <v>1.45</v>
      </c>
      <c r="H7" s="7">
        <v>352</v>
      </c>
      <c r="I7" s="40">
        <f>F7+H7</f>
        <v>956</v>
      </c>
      <c r="J7" s="8">
        <v>30.38</v>
      </c>
      <c r="K7" s="46">
        <v>305</v>
      </c>
      <c r="L7" s="42">
        <f>I7+K7</f>
        <v>1261</v>
      </c>
      <c r="M7" s="8">
        <v>10.039999999999999</v>
      </c>
      <c r="N7" s="7">
        <v>488</v>
      </c>
      <c r="O7" s="9">
        <f>L7+N7</f>
        <v>1749</v>
      </c>
      <c r="P7" s="10" t="s">
        <v>184</v>
      </c>
      <c r="Q7" s="7">
        <v>459</v>
      </c>
      <c r="R7" s="9">
        <f>O7+Q7</f>
        <v>2208</v>
      </c>
      <c r="S7" s="61" t="s">
        <v>190</v>
      </c>
      <c r="T7" s="7">
        <v>785</v>
      </c>
      <c r="U7" s="9">
        <f>R7+T7</f>
        <v>2993</v>
      </c>
    </row>
    <row r="8" spans="1:23" s="23" customFormat="1" x14ac:dyDescent="0.3">
      <c r="A8" s="55"/>
      <c r="B8" s="21">
        <f>_xlfn.RANK.EQ(U8,$U$3:$U$15,0)</f>
        <v>6</v>
      </c>
      <c r="C8" s="27" t="s">
        <v>86</v>
      </c>
      <c r="D8" s="28" t="s">
        <v>87</v>
      </c>
      <c r="E8" s="29">
        <v>16.010000000000002</v>
      </c>
      <c r="F8" s="7">
        <v>732</v>
      </c>
      <c r="G8" s="8">
        <v>1.55</v>
      </c>
      <c r="H8" s="7">
        <v>426</v>
      </c>
      <c r="I8" s="40">
        <f>F8+H8</f>
        <v>1158</v>
      </c>
      <c r="J8" s="8">
        <v>24.44</v>
      </c>
      <c r="K8" s="46">
        <v>222</v>
      </c>
      <c r="L8" s="42">
        <f>I8+K8</f>
        <v>1380</v>
      </c>
      <c r="M8" s="8">
        <v>7.54</v>
      </c>
      <c r="N8" s="7">
        <v>339</v>
      </c>
      <c r="O8" s="9">
        <f>L8+N8</f>
        <v>1719</v>
      </c>
      <c r="P8" s="10" t="s">
        <v>175</v>
      </c>
      <c r="Q8" s="7">
        <v>487</v>
      </c>
      <c r="R8" s="9">
        <f>O8+Q8</f>
        <v>2206</v>
      </c>
      <c r="S8" s="61" t="s">
        <v>191</v>
      </c>
      <c r="T8" s="7">
        <v>757</v>
      </c>
      <c r="U8" s="9">
        <f>R8+T8</f>
        <v>2963</v>
      </c>
    </row>
    <row r="9" spans="1:23" s="23" customFormat="1" x14ac:dyDescent="0.3">
      <c r="A9" s="55"/>
      <c r="B9" s="21">
        <f>_xlfn.RANK.EQ(U9,$U$3:$U$15,0)</f>
        <v>7</v>
      </c>
      <c r="C9" s="27" t="s">
        <v>85</v>
      </c>
      <c r="D9" s="28" t="s">
        <v>22</v>
      </c>
      <c r="E9" s="26">
        <v>16.45</v>
      </c>
      <c r="F9" s="7">
        <v>683</v>
      </c>
      <c r="G9" s="8">
        <v>1.5</v>
      </c>
      <c r="H9" s="7">
        <v>389</v>
      </c>
      <c r="I9" s="40">
        <f>F9+H9</f>
        <v>1072</v>
      </c>
      <c r="J9" s="8">
        <v>28.03</v>
      </c>
      <c r="K9" s="46">
        <v>272</v>
      </c>
      <c r="L9" s="42">
        <f>I9+K9</f>
        <v>1344</v>
      </c>
      <c r="M9" s="8">
        <v>7.7</v>
      </c>
      <c r="N9" s="7">
        <v>349</v>
      </c>
      <c r="O9" s="9">
        <f>L9+N9</f>
        <v>1693</v>
      </c>
      <c r="P9" s="10" t="s">
        <v>174</v>
      </c>
      <c r="Q9" s="7">
        <v>485</v>
      </c>
      <c r="R9" s="9">
        <f>O9+Q9</f>
        <v>2178</v>
      </c>
      <c r="S9" s="61" t="s">
        <v>192</v>
      </c>
      <c r="T9" s="7">
        <v>703</v>
      </c>
      <c r="U9" s="9">
        <f>R9+T9</f>
        <v>2881</v>
      </c>
    </row>
    <row r="10" spans="1:23" s="23" customFormat="1" x14ac:dyDescent="0.3">
      <c r="A10" s="55"/>
      <c r="B10" s="21">
        <f>_xlfn.RANK.EQ(U10,$U$3:$U$15,0)</f>
        <v>8</v>
      </c>
      <c r="C10" s="27" t="s">
        <v>88</v>
      </c>
      <c r="D10" s="28" t="s">
        <v>87</v>
      </c>
      <c r="E10" s="26">
        <v>15.45</v>
      </c>
      <c r="F10" s="7">
        <v>796</v>
      </c>
      <c r="G10" s="8">
        <v>1.65</v>
      </c>
      <c r="H10" s="7">
        <v>504</v>
      </c>
      <c r="I10" s="40">
        <f>F10+H10</f>
        <v>1300</v>
      </c>
      <c r="J10" s="8">
        <v>12.31</v>
      </c>
      <c r="K10" s="46">
        <v>61</v>
      </c>
      <c r="L10" s="42">
        <f>I10+K10</f>
        <v>1361</v>
      </c>
      <c r="M10" s="8">
        <v>8.5500000000000007</v>
      </c>
      <c r="N10" s="7">
        <v>399</v>
      </c>
      <c r="O10" s="9">
        <f>L10+N10</f>
        <v>1760</v>
      </c>
      <c r="P10" s="10" t="s">
        <v>178</v>
      </c>
      <c r="Q10" s="7">
        <v>521</v>
      </c>
      <c r="R10" s="9">
        <f>O10+Q10</f>
        <v>2281</v>
      </c>
      <c r="S10" s="61" t="s">
        <v>196</v>
      </c>
      <c r="T10" s="7">
        <v>585</v>
      </c>
      <c r="U10" s="9">
        <f>R10+T10</f>
        <v>2866</v>
      </c>
    </row>
    <row r="11" spans="1:23" s="23" customFormat="1" x14ac:dyDescent="0.3">
      <c r="A11" s="55"/>
      <c r="B11" s="21">
        <f>_xlfn.RANK.EQ(U11,$U$3:$U$15,0)</f>
        <v>9</v>
      </c>
      <c r="C11" s="27" t="s">
        <v>83</v>
      </c>
      <c r="D11" s="28" t="s">
        <v>84</v>
      </c>
      <c r="E11" s="26">
        <v>16.66</v>
      </c>
      <c r="F11" s="7">
        <v>660</v>
      </c>
      <c r="G11" s="8">
        <v>1.6</v>
      </c>
      <c r="H11" s="7">
        <v>464</v>
      </c>
      <c r="I11" s="40">
        <f>F11+H11</f>
        <v>1124</v>
      </c>
      <c r="J11" s="8">
        <v>22.06</v>
      </c>
      <c r="K11" s="46">
        <v>189</v>
      </c>
      <c r="L11" s="42">
        <f>I11+K11</f>
        <v>1313</v>
      </c>
      <c r="M11" s="8">
        <v>8.36</v>
      </c>
      <c r="N11" s="7">
        <v>388</v>
      </c>
      <c r="O11" s="9">
        <f>L11+N11</f>
        <v>1701</v>
      </c>
      <c r="P11" s="10" t="s">
        <v>173</v>
      </c>
      <c r="Q11" s="7">
        <v>473</v>
      </c>
      <c r="R11" s="9">
        <f>O11+Q11</f>
        <v>2174</v>
      </c>
      <c r="S11" s="61" t="s">
        <v>195</v>
      </c>
      <c r="T11" s="7">
        <v>652</v>
      </c>
      <c r="U11" s="9">
        <f>R11+T11</f>
        <v>2826</v>
      </c>
    </row>
    <row r="12" spans="1:23" s="23" customFormat="1" x14ac:dyDescent="0.3">
      <c r="A12" s="55"/>
      <c r="B12" s="21">
        <f>_xlfn.RANK.EQ(U12,$U$3:$U$15,0)</f>
        <v>10</v>
      </c>
      <c r="C12" s="27" t="s">
        <v>12</v>
      </c>
      <c r="D12" s="28" t="s">
        <v>93</v>
      </c>
      <c r="E12" s="54">
        <v>19.72</v>
      </c>
      <c r="F12" s="7">
        <v>372</v>
      </c>
      <c r="G12" s="8">
        <v>1.55</v>
      </c>
      <c r="H12" s="7">
        <v>426</v>
      </c>
      <c r="I12" s="40">
        <f>F12+H12</f>
        <v>798</v>
      </c>
      <c r="J12" s="8">
        <v>29.5</v>
      </c>
      <c r="K12" s="46">
        <v>292</v>
      </c>
      <c r="L12" s="59">
        <f>I12+K12</f>
        <v>1090</v>
      </c>
      <c r="M12" s="8">
        <v>9.51</v>
      </c>
      <c r="N12" s="7">
        <v>456</v>
      </c>
      <c r="O12" s="9">
        <f>L12+N12</f>
        <v>1546</v>
      </c>
      <c r="P12" s="10" t="s">
        <v>180</v>
      </c>
      <c r="Q12" s="7">
        <v>465</v>
      </c>
      <c r="R12" s="9">
        <f>O12+Q12</f>
        <v>2011</v>
      </c>
      <c r="S12" s="61" t="s">
        <v>198</v>
      </c>
      <c r="T12" s="7">
        <v>399</v>
      </c>
      <c r="U12" s="9">
        <f>R12+T12</f>
        <v>2410</v>
      </c>
    </row>
    <row r="13" spans="1:23" s="23" customFormat="1" x14ac:dyDescent="0.3">
      <c r="A13" s="55"/>
      <c r="B13" s="21">
        <f>_xlfn.RANK.EQ(U13,$U$3:$U$15,0)</f>
        <v>11</v>
      </c>
      <c r="C13" s="27" t="s">
        <v>92</v>
      </c>
      <c r="D13" s="28" t="s">
        <v>70</v>
      </c>
      <c r="E13" s="53">
        <v>20.07</v>
      </c>
      <c r="F13" s="7">
        <v>344</v>
      </c>
      <c r="G13" s="8" t="s">
        <v>14</v>
      </c>
      <c r="H13" s="7">
        <v>0</v>
      </c>
      <c r="I13" s="40">
        <f>F13+H13</f>
        <v>344</v>
      </c>
      <c r="J13" s="8">
        <v>23.13</v>
      </c>
      <c r="K13" s="46">
        <v>204</v>
      </c>
      <c r="L13" s="59">
        <f>I13+K13</f>
        <v>548</v>
      </c>
      <c r="M13" s="8">
        <v>8.56</v>
      </c>
      <c r="N13" s="7">
        <v>400</v>
      </c>
      <c r="O13" s="9">
        <f>L13+N13</f>
        <v>948</v>
      </c>
      <c r="P13" s="10" t="s">
        <v>179</v>
      </c>
      <c r="Q13" s="7">
        <v>283</v>
      </c>
      <c r="R13" s="9">
        <f>O13+Q13</f>
        <v>1231</v>
      </c>
      <c r="S13" s="61" t="s">
        <v>187</v>
      </c>
      <c r="T13" s="7">
        <v>845</v>
      </c>
      <c r="U13" s="9">
        <f>R13+T13</f>
        <v>2076</v>
      </c>
      <c r="W13" s="30"/>
    </row>
    <row r="14" spans="1:23" s="23" customFormat="1" x14ac:dyDescent="0.3">
      <c r="A14" s="55"/>
      <c r="B14" s="21">
        <f>_xlfn.RANK.EQ(U14,$U$3:$U$15,0)</f>
        <v>12</v>
      </c>
      <c r="C14" s="27" t="s">
        <v>98</v>
      </c>
      <c r="D14" s="28" t="s">
        <v>97</v>
      </c>
      <c r="E14" s="53">
        <v>19.41</v>
      </c>
      <c r="F14" s="7">
        <v>397</v>
      </c>
      <c r="G14" s="8" t="s">
        <v>14</v>
      </c>
      <c r="H14" s="7">
        <v>0</v>
      </c>
      <c r="I14" s="40">
        <f>F14+H14</f>
        <v>397</v>
      </c>
      <c r="J14" s="8">
        <v>17.600000000000001</v>
      </c>
      <c r="K14" s="46">
        <v>129</v>
      </c>
      <c r="L14" s="59">
        <f>I14+K14</f>
        <v>526</v>
      </c>
      <c r="M14" s="8">
        <v>6.11</v>
      </c>
      <c r="N14" s="7">
        <v>140</v>
      </c>
      <c r="O14" s="9">
        <f>L14+N14</f>
        <v>666</v>
      </c>
      <c r="P14" s="10" t="s">
        <v>182</v>
      </c>
      <c r="Q14" s="7">
        <v>303</v>
      </c>
      <c r="R14" s="9">
        <f>O14+Q14</f>
        <v>969</v>
      </c>
      <c r="S14" s="61" t="s">
        <v>194</v>
      </c>
      <c r="T14" s="7">
        <v>669</v>
      </c>
      <c r="U14" s="9">
        <f>R14+T14</f>
        <v>1638</v>
      </c>
    </row>
    <row r="15" spans="1:23" s="23" customFormat="1" x14ac:dyDescent="0.3">
      <c r="A15" s="55"/>
      <c r="B15" s="22">
        <f>_xlfn.RANK.EQ(U15,$U$3:$U$15,0)</f>
        <v>13</v>
      </c>
      <c r="C15" s="31" t="s">
        <v>96</v>
      </c>
      <c r="D15" s="32" t="s">
        <v>97</v>
      </c>
      <c r="E15" s="33">
        <v>21.81</v>
      </c>
      <c r="F15" s="11">
        <v>220</v>
      </c>
      <c r="G15" s="12" t="s">
        <v>14</v>
      </c>
      <c r="H15" s="11">
        <v>0</v>
      </c>
      <c r="I15" s="41">
        <f>F15+H15</f>
        <v>220</v>
      </c>
      <c r="J15" s="12">
        <v>18.95</v>
      </c>
      <c r="K15" s="47">
        <v>147</v>
      </c>
      <c r="L15" s="43">
        <f>I15+K15</f>
        <v>367</v>
      </c>
      <c r="M15" s="12">
        <v>6.94</v>
      </c>
      <c r="N15" s="11">
        <v>304</v>
      </c>
      <c r="O15" s="13">
        <f>L15+N15</f>
        <v>671</v>
      </c>
      <c r="P15" s="14" t="s">
        <v>181</v>
      </c>
      <c r="Q15" s="11">
        <v>346</v>
      </c>
      <c r="R15" s="13">
        <f>O15+Q15</f>
        <v>1017</v>
      </c>
      <c r="S15" s="64" t="s">
        <v>197</v>
      </c>
      <c r="T15" s="11">
        <v>575</v>
      </c>
      <c r="U15" s="13">
        <f>R15+T15</f>
        <v>1592</v>
      </c>
    </row>
    <row r="16" spans="1:23" x14ac:dyDescent="0.3">
      <c r="B16" s="56"/>
      <c r="C16" s="56"/>
      <c r="D16" s="56"/>
      <c r="E16" s="56"/>
      <c r="F16" s="56"/>
      <c r="G16" s="56"/>
      <c r="H16" s="56"/>
    </row>
    <row r="17" spans="1:4" x14ac:dyDescent="0.3">
      <c r="C17" s="15"/>
      <c r="D17" s="16"/>
    </row>
    <row r="19" spans="1:4" x14ac:dyDescent="0.3">
      <c r="B19" s="3" t="s">
        <v>0</v>
      </c>
      <c r="C19" s="3" t="s">
        <v>1</v>
      </c>
    </row>
    <row r="20" spans="1:4" x14ac:dyDescent="0.3">
      <c r="A20" s="56">
        <v>4</v>
      </c>
      <c r="B20" s="3">
        <v>1</v>
      </c>
      <c r="C20" s="3" t="s">
        <v>94</v>
      </c>
    </row>
    <row r="21" spans="1:4" x14ac:dyDescent="0.3">
      <c r="A21" s="56">
        <v>5</v>
      </c>
      <c r="B21" s="3">
        <v>2</v>
      </c>
      <c r="C21" s="3" t="s">
        <v>89</v>
      </c>
    </row>
    <row r="22" spans="1:4" x14ac:dyDescent="0.3">
      <c r="A22" s="56">
        <v>3</v>
      </c>
      <c r="B22" s="3">
        <v>3</v>
      </c>
      <c r="C22" s="3" t="s">
        <v>99</v>
      </c>
    </row>
    <row r="23" spans="1:4" x14ac:dyDescent="0.3">
      <c r="A23" s="56">
        <v>6</v>
      </c>
      <c r="B23" s="3">
        <v>4</v>
      </c>
      <c r="C23" s="3" t="s">
        <v>11</v>
      </c>
    </row>
    <row r="24" spans="1:4" x14ac:dyDescent="0.3">
      <c r="A24" s="56">
        <v>2</v>
      </c>
      <c r="B24" s="3">
        <v>5</v>
      </c>
      <c r="C24" s="3" t="s">
        <v>88</v>
      </c>
    </row>
    <row r="25" spans="1:4" x14ac:dyDescent="0.3">
      <c r="A25" s="56">
        <v>7</v>
      </c>
      <c r="B25" s="3">
        <v>6</v>
      </c>
      <c r="C25" s="3" t="s">
        <v>100</v>
      </c>
    </row>
    <row r="26" spans="1:4" x14ac:dyDescent="0.3">
      <c r="A26" s="56">
        <v>1</v>
      </c>
      <c r="B26" s="3">
        <v>7</v>
      </c>
      <c r="C26" s="3" t="s">
        <v>86</v>
      </c>
    </row>
    <row r="27" spans="1:4" x14ac:dyDescent="0.3">
      <c r="A27" s="56">
        <v>8</v>
      </c>
      <c r="B27" s="3">
        <v>8</v>
      </c>
      <c r="C27" s="3" t="s">
        <v>85</v>
      </c>
    </row>
    <row r="28" spans="1:4" x14ac:dyDescent="0.3">
      <c r="A28" s="56">
        <v>6</v>
      </c>
      <c r="B28" s="3">
        <v>9</v>
      </c>
      <c r="C28" s="3" t="s">
        <v>83</v>
      </c>
    </row>
    <row r="29" spans="1:4" x14ac:dyDescent="0.3">
      <c r="A29" s="56">
        <v>2</v>
      </c>
      <c r="B29" s="3">
        <v>10</v>
      </c>
      <c r="C29" s="3" t="s">
        <v>12</v>
      </c>
    </row>
    <row r="30" spans="1:4" x14ac:dyDescent="0.3">
      <c r="A30" s="56">
        <v>7</v>
      </c>
      <c r="B30" s="3">
        <v>11</v>
      </c>
      <c r="C30" s="3" t="s">
        <v>92</v>
      </c>
    </row>
    <row r="31" spans="1:4" x14ac:dyDescent="0.3">
      <c r="A31" s="56">
        <v>1</v>
      </c>
      <c r="B31" s="3">
        <v>12</v>
      </c>
      <c r="C31" s="3" t="s">
        <v>96</v>
      </c>
    </row>
    <row r="32" spans="1:4" x14ac:dyDescent="0.3">
      <c r="A32" s="56">
        <v>8</v>
      </c>
      <c r="B32" s="3">
        <v>13</v>
      </c>
      <c r="C32" s="3" t="s">
        <v>98</v>
      </c>
    </row>
  </sheetData>
  <mergeCells count="1">
    <mergeCell ref="S1:T1"/>
  </mergeCells>
  <conditionalFormatting sqref="B3:U15 C17:D17">
    <cfRule type="expression" dxfId="2" priority="1">
      <formula>#REF!=3</formula>
    </cfRule>
    <cfRule type="expression" dxfId="1" priority="2">
      <formula>#REF!=2</formula>
    </cfRule>
    <cfRule type="expression" dxfId="0" priority="3">
      <formula>#REF!=1</formula>
    </cfRule>
  </conditionalFormatting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 - Tetratlon Infantil</vt:lpstr>
      <vt:lpstr>D - Pentatlon Intermedia</vt:lpstr>
      <vt:lpstr>V - Tetratlon Infantil</vt:lpstr>
      <vt:lpstr>V - Hexatlon Intermedia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Navia</dc:creator>
  <cp:lastModifiedBy>Javier Navia Contreras</cp:lastModifiedBy>
  <cp:lastPrinted>2024-10-19T00:37:24Z</cp:lastPrinted>
  <dcterms:created xsi:type="dcterms:W3CDTF">2017-11-11T09:01:12Z</dcterms:created>
  <dcterms:modified xsi:type="dcterms:W3CDTF">2024-10-19T23:08:48Z</dcterms:modified>
</cp:coreProperties>
</file>